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21840" windowHeight="9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R16" i="1"/>
  <c r="AY18"/>
  <c r="AY16"/>
  <c r="AS16"/>
  <c r="AS18" s="1"/>
  <c r="AT16"/>
  <c r="AT18" s="1"/>
  <c r="AU16"/>
  <c r="AU18" s="1"/>
  <c r="AV16"/>
  <c r="AV18" s="1"/>
  <c r="AW16"/>
  <c r="AW18" s="1"/>
  <c r="AX16"/>
  <c r="AX18" s="1"/>
  <c r="AZ16"/>
  <c r="AZ18" s="1"/>
  <c r="BA16"/>
  <c r="BA18" s="1"/>
  <c r="B15" i="3" l="1"/>
  <c r="AR5" i="2"/>
  <c r="AR6"/>
  <c r="AR7"/>
  <c r="AR8"/>
  <c r="AR9"/>
  <c r="AR10"/>
  <c r="AR11"/>
  <c r="AR12"/>
  <c r="AR13"/>
  <c r="AR14"/>
  <c r="AR15"/>
  <c r="AR16"/>
  <c r="AR4"/>
  <c r="AQ5"/>
  <c r="AQ6"/>
  <c r="AQ7"/>
  <c r="AQ8"/>
  <c r="AQ9"/>
  <c r="AQ10"/>
  <c r="AQ11"/>
  <c r="AQ12"/>
  <c r="AQ13"/>
  <c r="AQ14"/>
  <c r="AQ15"/>
  <c r="AQ16"/>
  <c r="AQ4"/>
  <c r="AP5"/>
  <c r="AP6"/>
  <c r="AP7"/>
  <c r="AP8"/>
  <c r="AP9"/>
  <c r="AP10"/>
  <c r="AP11"/>
  <c r="AP12"/>
  <c r="AP13"/>
  <c r="AP14"/>
  <c r="AP15"/>
  <c r="AP16"/>
  <c r="AP4"/>
  <c r="AO5"/>
  <c r="AO6"/>
  <c r="AO7"/>
  <c r="AO8"/>
  <c r="AO9"/>
  <c r="AO10"/>
  <c r="AO11"/>
  <c r="AO12"/>
  <c r="AO13"/>
  <c r="AO14"/>
  <c r="AO15"/>
  <c r="AO16"/>
  <c r="AO4"/>
  <c r="AN16"/>
  <c r="AN18" s="1"/>
  <c r="AM16"/>
  <c r="AM18" s="1"/>
  <c r="AL16"/>
  <c r="AL18" s="1"/>
  <c r="AK16"/>
  <c r="AK18" s="1"/>
  <c r="AJ16"/>
  <c r="AJ18" s="1"/>
  <c r="AI16"/>
  <c r="AH16"/>
  <c r="AH18" s="1"/>
  <c r="AG16"/>
  <c r="AG18" s="1"/>
  <c r="AF16"/>
  <c r="AF18" s="1"/>
  <c r="AE16"/>
  <c r="AE18" s="1"/>
  <c r="AD16"/>
  <c r="AC16"/>
  <c r="AB16"/>
  <c r="AA16"/>
  <c r="Z16"/>
  <c r="Z18" s="1"/>
  <c r="Y16"/>
  <c r="Y18" s="1"/>
  <c r="X16"/>
  <c r="X18" s="1"/>
  <c r="W16"/>
  <c r="W18" s="1"/>
  <c r="V16"/>
  <c r="V18" s="1"/>
  <c r="U16"/>
  <c r="T16"/>
  <c r="S16"/>
  <c r="S18" s="1"/>
  <c r="R16"/>
  <c r="Q16"/>
  <c r="Q18" s="1"/>
  <c r="P16"/>
  <c r="P18" s="1"/>
  <c r="O16"/>
  <c r="O18" s="1"/>
  <c r="N16"/>
  <c r="N18" s="1"/>
  <c r="M16"/>
  <c r="M18" s="1"/>
  <c r="L16"/>
  <c r="L18" s="1"/>
  <c r="K16"/>
  <c r="K18" s="1"/>
  <c r="J16"/>
  <c r="J18" s="1"/>
  <c r="I16"/>
  <c r="I18" s="1"/>
  <c r="H16"/>
  <c r="H18" s="1"/>
  <c r="G16"/>
  <c r="G18" s="1"/>
  <c r="F16"/>
  <c r="F18" s="1"/>
  <c r="E16"/>
  <c r="E18" s="1"/>
  <c r="D16"/>
  <c r="D18" s="1"/>
  <c r="C16"/>
  <c r="C18" s="1"/>
  <c r="B16"/>
  <c r="AP16" i="1" l="1"/>
  <c r="AP18" s="1"/>
  <c r="AO16"/>
  <c r="AO18" s="1"/>
  <c r="AN16"/>
  <c r="AN18" s="1"/>
  <c r="AM16"/>
  <c r="AM18" s="1"/>
  <c r="AL16"/>
  <c r="AL18" s="1"/>
  <c r="AK16"/>
  <c r="AJ16"/>
  <c r="AJ18" s="1"/>
  <c r="AI16"/>
  <c r="AI18" s="1"/>
  <c r="AH16"/>
  <c r="AH18" s="1"/>
  <c r="AG16"/>
  <c r="AG18" s="1"/>
  <c r="AF16"/>
  <c r="AE16"/>
  <c r="AD16"/>
  <c r="AC16"/>
  <c r="AB16"/>
  <c r="AB18" s="1"/>
  <c r="AA16"/>
  <c r="AA18" s="1"/>
  <c r="Z16"/>
  <c r="Z18" s="1"/>
  <c r="Y16"/>
  <c r="Y18" s="1"/>
  <c r="X16"/>
  <c r="X18" s="1"/>
  <c r="W16"/>
  <c r="V16"/>
  <c r="T16"/>
  <c r="S16"/>
  <c r="S18" s="1"/>
  <c r="R16"/>
  <c r="R18" s="1"/>
  <c r="Q16"/>
  <c r="Q18" s="1"/>
  <c r="P16"/>
  <c r="P18" s="1"/>
  <c r="O16"/>
  <c r="O18" s="1"/>
  <c r="N16"/>
  <c r="N18" s="1"/>
  <c r="M16"/>
  <c r="M18" s="1"/>
  <c r="L16"/>
  <c r="L18" s="1"/>
  <c r="K16"/>
  <c r="K18" s="1"/>
  <c r="J16"/>
  <c r="J18" s="1"/>
  <c r="I16"/>
  <c r="I18" s="1"/>
  <c r="H16"/>
  <c r="H18" s="1"/>
  <c r="G16"/>
  <c r="G18" s="1"/>
  <c r="F16"/>
  <c r="E16"/>
  <c r="E18" s="1"/>
  <c r="D16"/>
  <c r="D18" s="1"/>
  <c r="C16"/>
  <c r="C18" s="1"/>
  <c r="B16"/>
</calcChain>
</file>

<file path=xl/sharedStrings.xml><?xml version="1.0" encoding="utf-8"?>
<sst xmlns="http://schemas.openxmlformats.org/spreadsheetml/2006/main" count="191" uniqueCount="84">
  <si>
    <t>2016-2017学年专项奖学金各学院名额分配表</t>
  </si>
  <si>
    <t>学院</t>
  </si>
  <si>
    <t>参评人数</t>
  </si>
  <si>
    <t>国家     奖学金</t>
  </si>
  <si>
    <t>国家励志     奖学金</t>
  </si>
  <si>
    <t>茅以升铁道教育希望之星奖</t>
  </si>
  <si>
    <t>茅以升工程教育学生奖</t>
  </si>
  <si>
    <t>詹天佑奖学金</t>
  </si>
  <si>
    <t>智瑾专项奖学金</t>
  </si>
  <si>
    <t>智瑾     奖学金</t>
  </si>
  <si>
    <t>钱仲侯奖学金</t>
  </si>
  <si>
    <t>北京公交人才奖学金</t>
  </si>
  <si>
    <t>新联铁奖学金</t>
  </si>
  <si>
    <t>华为奖学金</t>
  </si>
  <si>
    <t>杨爱芬奖学金</t>
  </si>
  <si>
    <t>波易达奖学金</t>
  </si>
  <si>
    <t>竞业达奖学金</t>
  </si>
  <si>
    <t>太原重工奖学金</t>
  </si>
  <si>
    <t>东方毅奖学金</t>
  </si>
  <si>
    <t>电气春雨奖学金</t>
  </si>
  <si>
    <t>克诺尔奖学金</t>
  </si>
  <si>
    <t>中国港湾奖学金</t>
  </si>
  <si>
    <t>微联素质教育奖学金</t>
  </si>
  <si>
    <t>金城奖学金</t>
  </si>
  <si>
    <t>金城励志奖学金</t>
  </si>
  <si>
    <t>交控科技奖学金</t>
  </si>
  <si>
    <t>金融分会专项基金</t>
  </si>
  <si>
    <t>照坤奖学金</t>
  </si>
  <si>
    <t>龙图教育奖学金</t>
  </si>
  <si>
    <r>
      <rPr>
        <b/>
        <sz val="10"/>
        <color indexed="8"/>
        <rFont val="宋体"/>
        <family val="3"/>
        <charset val="134"/>
      </rPr>
      <t>0</t>
    </r>
    <r>
      <rPr>
        <b/>
        <sz val="10"/>
        <rFont val="宋体"/>
        <family val="3"/>
        <charset val="134"/>
      </rPr>
      <t>1法学校友奖学金</t>
    </r>
  </si>
  <si>
    <t>和利时奖学金</t>
  </si>
  <si>
    <t>尖峰奖学金</t>
  </si>
  <si>
    <t>越博动力奖学金</t>
  </si>
  <si>
    <t>仁德奖学金</t>
  </si>
  <si>
    <t>微诺时代奖学金</t>
  </si>
  <si>
    <t>校友励学金</t>
  </si>
  <si>
    <t>特等</t>
  </si>
  <si>
    <t>一等</t>
  </si>
  <si>
    <t>二等</t>
  </si>
  <si>
    <t>三等</t>
  </si>
  <si>
    <t>电信</t>
  </si>
  <si>
    <t>计算机</t>
  </si>
  <si>
    <t>经管</t>
  </si>
  <si>
    <t>运输</t>
  </si>
  <si>
    <t>土建</t>
  </si>
  <si>
    <t>机电</t>
  </si>
  <si>
    <t>电气</t>
  </si>
  <si>
    <t>理</t>
  </si>
  <si>
    <t>法</t>
  </si>
  <si>
    <t>语言</t>
  </si>
  <si>
    <t>软件</t>
  </si>
  <si>
    <t>建艺</t>
  </si>
  <si>
    <t>总人数</t>
  </si>
  <si>
    <t>每人获奖金额</t>
  </si>
  <si>
    <t>一等1人：3000
二等1人：2000
三等2人：1000</t>
  </si>
  <si>
    <t>一等4人：10000
二等5人：8000
三等8人：4000</t>
  </si>
  <si>
    <t>一等1人：8000
二等3人：5000</t>
  </si>
  <si>
    <t>总金额</t>
  </si>
  <si>
    <t>热动专业3人：10000；非热动专业4人：5000</t>
    <phoneticPr fontId="13" type="noConversion"/>
  </si>
  <si>
    <t>天平奖学金</t>
    <phoneticPr fontId="13" type="noConversion"/>
  </si>
  <si>
    <t>竞技世界奖学金</t>
    <phoneticPr fontId="13" type="noConversion"/>
  </si>
  <si>
    <t>含国奖、励志</t>
    <phoneticPr fontId="13" type="noConversion"/>
  </si>
  <si>
    <t>不含国奖、励志</t>
    <phoneticPr fontId="13" type="noConversion"/>
  </si>
  <si>
    <t>含国奖、励志专项情况</t>
    <phoneticPr fontId="13" type="noConversion"/>
  </si>
  <si>
    <t>不含国奖、励志专项情况</t>
    <phoneticPr fontId="13" type="noConversion"/>
  </si>
  <si>
    <t>名额</t>
    <phoneticPr fontId="13" type="noConversion"/>
  </si>
  <si>
    <t>获奖率</t>
    <phoneticPr fontId="13" type="noConversion"/>
  </si>
  <si>
    <t>理学院“学生创新实践奖励基金”</t>
    <phoneticPr fontId="13" type="noConversion"/>
  </si>
  <si>
    <t>高富浪奖</t>
    <phoneticPr fontId="13" type="noConversion"/>
  </si>
  <si>
    <t>校友励学金</t>
    <phoneticPr fontId="13" type="noConversion"/>
  </si>
  <si>
    <t>“见义勇为”奖</t>
    <phoneticPr fontId="13" type="noConversion"/>
  </si>
  <si>
    <t>“自强不息”奖</t>
    <phoneticPr fontId="13" type="noConversion"/>
  </si>
  <si>
    <t>“甘于奉献"奖</t>
    <phoneticPr fontId="13" type="noConversion"/>
  </si>
  <si>
    <t>“乐于助人”奖</t>
    <phoneticPr fontId="13" type="noConversion"/>
  </si>
  <si>
    <t>越博动力奖学金</t>
    <phoneticPr fontId="13" type="noConversion"/>
  </si>
  <si>
    <t>仁德奖学金</t>
    <phoneticPr fontId="13" type="noConversion"/>
  </si>
  <si>
    <t>微诺时代奖学金</t>
    <phoneticPr fontId="13" type="noConversion"/>
  </si>
  <si>
    <t>东方毅专项奖学金</t>
    <phoneticPr fontId="13" type="noConversion"/>
  </si>
  <si>
    <t>金宝奖学金</t>
    <phoneticPr fontId="13" type="noConversion"/>
  </si>
  <si>
    <t>“知行”双培专项奖学金</t>
    <phoneticPr fontId="13" type="noConversion"/>
  </si>
  <si>
    <t>轨道车辆奖学金</t>
    <phoneticPr fontId="13" type="noConversion"/>
  </si>
  <si>
    <t>一等</t>
    <phoneticPr fontId="13" type="noConversion"/>
  </si>
  <si>
    <t>二等</t>
    <phoneticPr fontId="13" type="noConversion"/>
  </si>
  <si>
    <t>2016-2017学年专项奖学金各学院名额分配表</t>
    <phoneticPr fontId="13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</si>
</sst>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_);[Red]\(0\)"/>
    <numFmt numFmtId="178" formatCode="0.00_);[Red]\(0.00\)"/>
    <numFmt numFmtId="179" formatCode="0_ "/>
  </numFmts>
  <fonts count="20">
    <font>
      <sz val="12"/>
      <name val="宋体"/>
      <charset val="134"/>
    </font>
    <font>
      <b/>
      <sz val="18"/>
      <name val="华文中宋"/>
      <family val="3"/>
      <charset val="134"/>
    </font>
    <font>
      <b/>
      <sz val="10"/>
      <color indexed="8"/>
      <name val="宋体"/>
      <family val="3"/>
      <charset val="134"/>
      <scheme val="major"/>
    </font>
    <font>
      <sz val="12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1"/>
      <name val="仿宋_GB2312"/>
      <family val="3"/>
      <charset val="134"/>
    </font>
    <font>
      <sz val="12"/>
      <color indexed="8"/>
      <name val="仿宋_GB2312"/>
      <family val="3"/>
      <charset val="134"/>
    </font>
    <font>
      <b/>
      <sz val="10"/>
      <name val="宋体"/>
      <family val="3"/>
      <charset val="134"/>
      <scheme val="major"/>
    </font>
    <font>
      <sz val="7"/>
      <name val="仿宋_GB2312"/>
      <family val="3"/>
      <charset val="134"/>
    </font>
    <font>
      <sz val="8"/>
      <name val="仿宋_GB2312"/>
      <family val="3"/>
      <charset val="134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178" fontId="0" fillId="0" borderId="0" xfId="0" applyNumberFormat="1" applyFill="1" applyAlignment="1">
      <alignment vertical="center" wrapText="1"/>
    </xf>
    <xf numFmtId="178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177" fontId="0" fillId="0" borderId="0" xfId="0" applyNumberFormat="1" applyFont="1" applyFill="1" applyAlignment="1">
      <alignment horizontal="center" vertical="center"/>
    </xf>
    <xf numFmtId="178" fontId="0" fillId="2" borderId="0" xfId="0" applyNumberFormat="1" applyFill="1">
      <alignment vertical="center"/>
    </xf>
    <xf numFmtId="178" fontId="0" fillId="0" borderId="0" xfId="0" applyNumberFormat="1" applyFill="1">
      <alignment vertical="center"/>
    </xf>
    <xf numFmtId="179" fontId="3" fillId="0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 wrapText="1"/>
    </xf>
    <xf numFmtId="179" fontId="6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shrinkToFit="1"/>
    </xf>
    <xf numFmtId="179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 wrapText="1"/>
    </xf>
    <xf numFmtId="177" fontId="3" fillId="0" borderId="3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horizontal="center" vertical="center" shrinkToFit="1"/>
    </xf>
    <xf numFmtId="10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9" fontId="16" fillId="0" borderId="3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178" fontId="19" fillId="0" borderId="3" xfId="0" applyNumberFormat="1" applyFont="1" applyFill="1" applyBorder="1" applyAlignment="1">
      <alignment horizontal="center" vertical="center" wrapText="1"/>
    </xf>
    <xf numFmtId="179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10" fontId="16" fillId="0" borderId="3" xfId="0" applyNumberFormat="1" applyFont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178" fontId="11" fillId="0" borderId="3" xfId="0" applyNumberFormat="1" applyFon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8" fontId="11" fillId="0" borderId="2" xfId="0" applyNumberFormat="1" applyFont="1" applyFill="1" applyBorder="1" applyAlignment="1">
      <alignment horizontal="center" vertical="center" wrapText="1"/>
    </xf>
    <xf numFmtId="178" fontId="11" fillId="0" borderId="3" xfId="0" applyNumberFormat="1" applyFont="1" applyFill="1" applyBorder="1" applyAlignment="1">
      <alignment horizontal="center" vertical="center" wrapText="1"/>
    </xf>
    <xf numFmtId="178" fontId="11" fillId="0" borderId="7" xfId="0" applyNumberFormat="1" applyFont="1" applyFill="1" applyBorder="1" applyAlignment="1">
      <alignment horizontal="center" vertical="center" wrapText="1"/>
    </xf>
    <xf numFmtId="178" fontId="11" fillId="0" borderId="8" xfId="0" applyNumberFormat="1" applyFont="1" applyFill="1" applyBorder="1" applyAlignment="1">
      <alignment horizontal="center" vertical="center" wrapText="1"/>
    </xf>
    <xf numFmtId="178" fontId="11" fillId="0" borderId="9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14" fillId="0" borderId="4" xfId="0" applyNumberFormat="1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horizontal="center" vertical="center" wrapText="1"/>
    </xf>
    <xf numFmtId="177" fontId="14" fillId="0" borderId="0" xfId="0" applyNumberFormat="1" applyFont="1" applyFill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8"/>
  <sheetViews>
    <sheetView tabSelected="1" topLeftCell="U1" workbookViewId="0">
      <selection activeCell="BA17" sqref="BA17"/>
    </sheetView>
  </sheetViews>
  <sheetFormatPr defaultColWidth="8.875" defaultRowHeight="56.1" customHeight="1"/>
  <cols>
    <col min="1" max="1" width="7.5" style="2" customWidth="1"/>
    <col min="2" max="2" width="7.625" style="2" customWidth="1"/>
    <col min="3" max="3" width="7.375" style="3" customWidth="1"/>
    <col min="4" max="4" width="5.625" style="3" customWidth="1"/>
    <col min="5" max="5" width="7.75" style="3" customWidth="1"/>
    <col min="6" max="6" width="6" style="3" customWidth="1"/>
    <col min="7" max="7" width="5.625" style="4" customWidth="1"/>
    <col min="8" max="8" width="5.75" style="4" customWidth="1"/>
    <col min="9" max="9" width="5.75" style="3" customWidth="1"/>
    <col min="10" max="10" width="5.25" style="5" customWidth="1"/>
    <col min="11" max="11" width="5.25" style="6" customWidth="1"/>
    <col min="12" max="12" width="6.375" style="6" customWidth="1"/>
    <col min="13" max="15" width="6.625" style="6" customWidth="1"/>
    <col min="16" max="17" width="7.25" style="5" customWidth="1"/>
    <col min="18" max="18" width="9" style="5" customWidth="1"/>
    <col min="19" max="19" width="7" style="5" customWidth="1"/>
    <col min="20" max="20" width="8.75" style="5" customWidth="1"/>
    <col min="21" max="21" width="7.125" style="7" customWidth="1"/>
    <col min="22" max="22" width="7" style="8" customWidth="1"/>
    <col min="23" max="23" width="7.125" style="8" customWidth="1"/>
    <col min="24" max="24" width="5.625" style="8" customWidth="1"/>
    <col min="25" max="25" width="4.75" style="8" customWidth="1"/>
    <col min="26" max="26" width="5.375" style="8" customWidth="1"/>
    <col min="27" max="27" width="6.625" style="8" customWidth="1"/>
    <col min="28" max="28" width="5.75" style="8" customWidth="1"/>
    <col min="29" max="32" width="4.625" style="8" customWidth="1"/>
    <col min="33" max="33" width="5.25" style="8" customWidth="1"/>
    <col min="34" max="34" width="5.75" style="3" customWidth="1"/>
    <col min="35" max="35" width="6.375" style="9" customWidth="1"/>
    <col min="36" max="36" width="6.75" style="4" customWidth="1"/>
    <col min="37" max="37" width="8.125" style="9" customWidth="1"/>
    <col min="38" max="38" width="6.75" style="9" customWidth="1"/>
    <col min="39" max="39" width="7.75" style="9" customWidth="1"/>
    <col min="40" max="41" width="6.75" style="9" customWidth="1"/>
    <col min="42" max="42" width="7" style="9" customWidth="1"/>
    <col min="43" max="43" width="7.125" style="7" customWidth="1"/>
    <col min="44" max="44" width="7" style="8" customWidth="1"/>
    <col min="45" max="45" width="7" style="9" customWidth="1"/>
    <col min="46" max="46" width="9.5" style="9" bestFit="1" customWidth="1"/>
    <col min="47" max="49" width="8.875" style="9"/>
    <col min="50" max="50" width="8.75" style="9" customWidth="1"/>
    <col min="51" max="51" width="8.375" style="9" customWidth="1"/>
    <col min="52" max="16384" width="8.875" style="9"/>
  </cols>
  <sheetData>
    <row r="1" spans="1:53" ht="34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 t="s">
        <v>83</v>
      </c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56" t="s">
        <v>83</v>
      </c>
      <c r="AR1" s="56"/>
      <c r="AS1" s="56"/>
      <c r="AT1" s="56"/>
      <c r="AU1" s="56"/>
      <c r="AV1" s="56"/>
      <c r="AW1" s="56"/>
      <c r="AX1" s="56"/>
      <c r="AY1" s="56"/>
      <c r="AZ1" s="56"/>
      <c r="BA1" s="56"/>
    </row>
    <row r="2" spans="1:53" s="1" customFormat="1" ht="39.7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68" t="s">
        <v>6</v>
      </c>
      <c r="G2" s="70" t="s">
        <v>7</v>
      </c>
      <c r="H2" s="68" t="s">
        <v>8</v>
      </c>
      <c r="I2" s="68" t="s">
        <v>9</v>
      </c>
      <c r="J2" s="72" t="s">
        <v>10</v>
      </c>
      <c r="K2" s="72" t="s">
        <v>11</v>
      </c>
      <c r="L2" s="72" t="s">
        <v>12</v>
      </c>
      <c r="M2" s="70" t="s">
        <v>13</v>
      </c>
      <c r="N2" s="70" t="s">
        <v>14</v>
      </c>
      <c r="O2" s="68" t="s">
        <v>15</v>
      </c>
      <c r="P2" s="74" t="s">
        <v>16</v>
      </c>
      <c r="Q2" s="74" t="s">
        <v>17</v>
      </c>
      <c r="R2" s="74" t="s">
        <v>77</v>
      </c>
      <c r="S2" s="74" t="s">
        <v>19</v>
      </c>
      <c r="T2" s="74" t="s">
        <v>20</v>
      </c>
      <c r="U2" s="55" t="s">
        <v>1</v>
      </c>
      <c r="V2" s="55" t="s">
        <v>2</v>
      </c>
      <c r="W2" s="74" t="s">
        <v>21</v>
      </c>
      <c r="X2" s="55" t="s">
        <v>22</v>
      </c>
      <c r="Y2" s="55" t="s">
        <v>23</v>
      </c>
      <c r="Z2" s="55" t="s">
        <v>24</v>
      </c>
      <c r="AA2" s="55" t="s">
        <v>25</v>
      </c>
      <c r="AB2" s="55" t="s">
        <v>26</v>
      </c>
      <c r="AC2" s="55" t="s">
        <v>27</v>
      </c>
      <c r="AD2" s="55"/>
      <c r="AE2" s="55"/>
      <c r="AF2" s="66"/>
      <c r="AG2" s="55" t="s">
        <v>28</v>
      </c>
      <c r="AH2" s="75" t="s">
        <v>29</v>
      </c>
      <c r="AI2" s="75" t="s">
        <v>30</v>
      </c>
      <c r="AJ2" s="75" t="s">
        <v>31</v>
      </c>
      <c r="AK2" s="75" t="s">
        <v>74</v>
      </c>
      <c r="AL2" s="75" t="s">
        <v>59</v>
      </c>
      <c r="AM2" s="75" t="s">
        <v>60</v>
      </c>
      <c r="AN2" s="75" t="s">
        <v>75</v>
      </c>
      <c r="AO2" s="75" t="s">
        <v>76</v>
      </c>
      <c r="AP2" s="75" t="s">
        <v>69</v>
      </c>
      <c r="AQ2" s="55" t="s">
        <v>1</v>
      </c>
      <c r="AR2" s="55" t="s">
        <v>2</v>
      </c>
      <c r="AS2" s="57" t="s">
        <v>78</v>
      </c>
      <c r="AT2" s="62" t="s">
        <v>68</v>
      </c>
      <c r="AU2" s="63"/>
      <c r="AV2" s="63"/>
      <c r="AW2" s="64"/>
      <c r="AX2" s="61" t="s">
        <v>67</v>
      </c>
      <c r="AY2" s="61"/>
      <c r="AZ2" s="59" t="s">
        <v>79</v>
      </c>
      <c r="BA2" s="59" t="s">
        <v>80</v>
      </c>
    </row>
    <row r="3" spans="1:53" s="1" customFormat="1" ht="34.5" customHeight="1">
      <c r="A3" s="69"/>
      <c r="B3" s="69"/>
      <c r="C3" s="69"/>
      <c r="D3" s="69"/>
      <c r="E3" s="69"/>
      <c r="F3" s="69"/>
      <c r="G3" s="71"/>
      <c r="H3" s="69"/>
      <c r="I3" s="69"/>
      <c r="J3" s="73"/>
      <c r="K3" s="73"/>
      <c r="L3" s="73"/>
      <c r="M3" s="71"/>
      <c r="N3" s="71"/>
      <c r="O3" s="69"/>
      <c r="P3" s="74"/>
      <c r="Q3" s="74"/>
      <c r="R3" s="74"/>
      <c r="S3" s="74"/>
      <c r="T3" s="74"/>
      <c r="U3" s="55"/>
      <c r="V3" s="55"/>
      <c r="W3" s="74"/>
      <c r="X3" s="55"/>
      <c r="Y3" s="55"/>
      <c r="Z3" s="55"/>
      <c r="AA3" s="55"/>
      <c r="AB3" s="55"/>
      <c r="AC3" s="26" t="s">
        <v>36</v>
      </c>
      <c r="AD3" s="26" t="s">
        <v>37</v>
      </c>
      <c r="AE3" s="26" t="s">
        <v>38</v>
      </c>
      <c r="AF3" s="30" t="s">
        <v>39</v>
      </c>
      <c r="AG3" s="55"/>
      <c r="AH3" s="75"/>
      <c r="AI3" s="75"/>
      <c r="AJ3" s="75"/>
      <c r="AK3" s="75"/>
      <c r="AL3" s="75"/>
      <c r="AM3" s="75"/>
      <c r="AN3" s="75"/>
      <c r="AO3" s="75"/>
      <c r="AP3" s="75"/>
      <c r="AQ3" s="55"/>
      <c r="AR3" s="55"/>
      <c r="AS3" s="58"/>
      <c r="AT3" s="53" t="s">
        <v>70</v>
      </c>
      <c r="AU3" s="53" t="s">
        <v>71</v>
      </c>
      <c r="AV3" s="53" t="s">
        <v>73</v>
      </c>
      <c r="AW3" s="53" t="s">
        <v>72</v>
      </c>
      <c r="AX3" s="53" t="s">
        <v>81</v>
      </c>
      <c r="AY3" s="53" t="s">
        <v>82</v>
      </c>
      <c r="AZ3" s="60"/>
      <c r="BA3" s="60"/>
    </row>
    <row r="4" spans="1:53" ht="23.1" customHeight="1">
      <c r="A4" s="10" t="s">
        <v>40</v>
      </c>
      <c r="B4" s="11">
        <v>1534</v>
      </c>
      <c r="C4" s="12">
        <v>18</v>
      </c>
      <c r="D4" s="12">
        <v>73</v>
      </c>
      <c r="E4" s="10">
        <v>1</v>
      </c>
      <c r="F4" s="10">
        <v>0</v>
      </c>
      <c r="G4" s="10">
        <v>3</v>
      </c>
      <c r="H4" s="10">
        <v>0</v>
      </c>
      <c r="I4" s="10">
        <v>3</v>
      </c>
      <c r="J4" s="10">
        <v>0</v>
      </c>
      <c r="K4" s="10">
        <v>3</v>
      </c>
      <c r="L4" s="10">
        <v>0</v>
      </c>
      <c r="M4" s="10">
        <v>2</v>
      </c>
      <c r="N4" s="21">
        <v>0</v>
      </c>
      <c r="O4" s="10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10" t="s">
        <v>40</v>
      </c>
      <c r="V4" s="11">
        <v>1534</v>
      </c>
      <c r="W4" s="21">
        <v>0</v>
      </c>
      <c r="X4" s="10">
        <v>20</v>
      </c>
      <c r="Y4" s="10">
        <v>0</v>
      </c>
      <c r="Z4" s="10">
        <v>0</v>
      </c>
      <c r="AA4" s="31">
        <v>8</v>
      </c>
      <c r="AB4" s="31">
        <v>0</v>
      </c>
      <c r="AC4" s="10">
        <v>0</v>
      </c>
      <c r="AD4" s="10">
        <v>1</v>
      </c>
      <c r="AE4" s="10">
        <v>0</v>
      </c>
      <c r="AF4" s="10">
        <v>2</v>
      </c>
      <c r="AG4" s="10">
        <v>0</v>
      </c>
      <c r="AH4" s="31">
        <v>0</v>
      </c>
      <c r="AI4" s="31">
        <v>0</v>
      </c>
      <c r="AJ4" s="31">
        <v>0</v>
      </c>
      <c r="AK4" s="31">
        <v>0</v>
      </c>
      <c r="AL4" s="31">
        <v>0</v>
      </c>
      <c r="AM4" s="32">
        <v>10</v>
      </c>
      <c r="AN4" s="31">
        <v>0</v>
      </c>
      <c r="AO4" s="31">
        <v>6</v>
      </c>
      <c r="AP4" s="31">
        <v>2</v>
      </c>
      <c r="AQ4" s="10" t="s">
        <v>40</v>
      </c>
      <c r="AR4" s="11">
        <v>1534</v>
      </c>
      <c r="AS4" s="32">
        <v>1</v>
      </c>
      <c r="AT4" s="54">
        <v>0</v>
      </c>
      <c r="AU4" s="54">
        <v>0</v>
      </c>
      <c r="AV4" s="54">
        <v>1</v>
      </c>
      <c r="AW4" s="54">
        <v>0</v>
      </c>
      <c r="AX4" s="54">
        <v>1</v>
      </c>
      <c r="AY4" s="54">
        <v>1</v>
      </c>
      <c r="AZ4" s="54">
        <v>3</v>
      </c>
      <c r="BA4" s="54">
        <v>0</v>
      </c>
    </row>
    <row r="5" spans="1:53" ht="23.1" customHeight="1">
      <c r="A5" s="10" t="s">
        <v>41</v>
      </c>
      <c r="B5" s="13">
        <v>865</v>
      </c>
      <c r="C5" s="12">
        <v>9</v>
      </c>
      <c r="D5" s="12">
        <v>30</v>
      </c>
      <c r="E5" s="10">
        <v>0</v>
      </c>
      <c r="F5" s="10">
        <v>0</v>
      </c>
      <c r="G5" s="10">
        <v>0</v>
      </c>
      <c r="H5" s="10">
        <v>0</v>
      </c>
      <c r="I5" s="10">
        <v>1</v>
      </c>
      <c r="J5" s="10">
        <v>0</v>
      </c>
      <c r="K5" s="10">
        <v>0</v>
      </c>
      <c r="L5" s="10">
        <v>0</v>
      </c>
      <c r="M5" s="10">
        <v>2</v>
      </c>
      <c r="N5" s="21">
        <v>0</v>
      </c>
      <c r="O5" s="10">
        <v>0</v>
      </c>
      <c r="P5" s="21">
        <v>10</v>
      </c>
      <c r="Q5" s="21">
        <v>0</v>
      </c>
      <c r="R5" s="21">
        <v>0</v>
      </c>
      <c r="S5" s="21">
        <v>0</v>
      </c>
      <c r="T5" s="21">
        <v>0</v>
      </c>
      <c r="U5" s="10" t="s">
        <v>41</v>
      </c>
      <c r="V5" s="13">
        <v>865</v>
      </c>
      <c r="W5" s="21">
        <v>0</v>
      </c>
      <c r="X5" s="10">
        <v>0</v>
      </c>
      <c r="Y5" s="21">
        <v>3</v>
      </c>
      <c r="Z5" s="21">
        <v>3</v>
      </c>
      <c r="AA5" s="31">
        <v>0</v>
      </c>
      <c r="AB5" s="31">
        <v>0</v>
      </c>
      <c r="AC5" s="10">
        <v>0</v>
      </c>
      <c r="AD5" s="10">
        <v>1</v>
      </c>
      <c r="AE5" s="10">
        <v>0</v>
      </c>
      <c r="AF5" s="10">
        <v>2</v>
      </c>
      <c r="AG5" s="10">
        <v>0</v>
      </c>
      <c r="AH5" s="31">
        <v>0</v>
      </c>
      <c r="AI5" s="31">
        <v>5</v>
      </c>
      <c r="AJ5" s="31">
        <v>8</v>
      </c>
      <c r="AK5" s="31">
        <v>0</v>
      </c>
      <c r="AL5" s="31">
        <v>0</v>
      </c>
      <c r="AM5" s="32">
        <v>10</v>
      </c>
      <c r="AN5" s="31">
        <v>0</v>
      </c>
      <c r="AO5" s="31">
        <v>2</v>
      </c>
      <c r="AP5" s="31">
        <v>2</v>
      </c>
      <c r="AQ5" s="10" t="s">
        <v>41</v>
      </c>
      <c r="AR5" s="13">
        <v>865</v>
      </c>
      <c r="AS5" s="32">
        <v>1</v>
      </c>
      <c r="AT5" s="54">
        <v>0</v>
      </c>
      <c r="AU5" s="54">
        <v>0</v>
      </c>
      <c r="AV5" s="54">
        <v>0</v>
      </c>
      <c r="AW5" s="54">
        <v>1</v>
      </c>
      <c r="AX5" s="54">
        <v>0</v>
      </c>
      <c r="AY5" s="54">
        <v>1</v>
      </c>
      <c r="AZ5" s="54">
        <v>0</v>
      </c>
      <c r="BA5" s="54">
        <v>0</v>
      </c>
    </row>
    <row r="6" spans="1:53" ht="23.1" customHeight="1">
      <c r="A6" s="10" t="s">
        <v>42</v>
      </c>
      <c r="B6" s="11">
        <v>1160</v>
      </c>
      <c r="C6" s="12">
        <v>13</v>
      </c>
      <c r="D6" s="12">
        <v>34</v>
      </c>
      <c r="E6" s="10">
        <v>0</v>
      </c>
      <c r="F6" s="10">
        <v>0</v>
      </c>
      <c r="G6" s="10">
        <v>0</v>
      </c>
      <c r="H6" s="10">
        <v>0</v>
      </c>
      <c r="I6" s="10">
        <v>2</v>
      </c>
      <c r="J6" s="10">
        <v>1</v>
      </c>
      <c r="K6" s="10">
        <v>0</v>
      </c>
      <c r="L6" s="10">
        <v>0</v>
      </c>
      <c r="M6" s="10">
        <v>0</v>
      </c>
      <c r="N6" s="21">
        <v>2</v>
      </c>
      <c r="O6" s="10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10" t="s">
        <v>42</v>
      </c>
      <c r="V6" s="11">
        <v>1160</v>
      </c>
      <c r="W6" s="21">
        <v>0</v>
      </c>
      <c r="X6" s="10">
        <v>0</v>
      </c>
      <c r="Y6" s="21">
        <v>2</v>
      </c>
      <c r="Z6" s="21">
        <v>2</v>
      </c>
      <c r="AA6" s="31">
        <v>0</v>
      </c>
      <c r="AB6" s="31">
        <v>1</v>
      </c>
      <c r="AC6" s="10">
        <v>0</v>
      </c>
      <c r="AD6" s="10">
        <v>1</v>
      </c>
      <c r="AE6" s="10">
        <v>0</v>
      </c>
      <c r="AF6" s="10">
        <v>2</v>
      </c>
      <c r="AG6" s="10">
        <v>0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  <c r="AM6" s="31">
        <v>0</v>
      </c>
      <c r="AN6" s="31">
        <v>0</v>
      </c>
      <c r="AO6" s="31">
        <v>0</v>
      </c>
      <c r="AP6" s="31">
        <v>2</v>
      </c>
      <c r="AQ6" s="10" t="s">
        <v>42</v>
      </c>
      <c r="AR6" s="11">
        <v>1160</v>
      </c>
      <c r="AS6" s="32">
        <v>1</v>
      </c>
      <c r="AT6" s="54">
        <v>0</v>
      </c>
      <c r="AU6" s="54">
        <v>0</v>
      </c>
      <c r="AV6" s="54">
        <v>0</v>
      </c>
      <c r="AW6" s="54">
        <v>0</v>
      </c>
      <c r="AX6" s="54">
        <v>0</v>
      </c>
      <c r="AY6" s="54">
        <v>1</v>
      </c>
      <c r="AZ6" s="54">
        <v>7</v>
      </c>
      <c r="BA6" s="54">
        <v>0</v>
      </c>
    </row>
    <row r="7" spans="1:53" ht="23.1" customHeight="1">
      <c r="A7" s="10" t="s">
        <v>43</v>
      </c>
      <c r="B7" s="11">
        <v>1064</v>
      </c>
      <c r="C7" s="12">
        <v>12</v>
      </c>
      <c r="D7" s="12">
        <v>64</v>
      </c>
      <c r="E7" s="10">
        <v>1</v>
      </c>
      <c r="F7" s="10">
        <v>0</v>
      </c>
      <c r="G7" s="10">
        <v>2</v>
      </c>
      <c r="H7" s="10">
        <v>0</v>
      </c>
      <c r="I7" s="10">
        <v>2</v>
      </c>
      <c r="J7" s="10">
        <v>2</v>
      </c>
      <c r="K7" s="10">
        <v>3</v>
      </c>
      <c r="L7" s="10">
        <v>0</v>
      </c>
      <c r="M7" s="10">
        <v>0</v>
      </c>
      <c r="N7" s="21">
        <v>0</v>
      </c>
      <c r="O7" s="10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10" t="s">
        <v>43</v>
      </c>
      <c r="V7" s="11">
        <v>1064</v>
      </c>
      <c r="W7" s="21">
        <v>0</v>
      </c>
      <c r="X7" s="10">
        <v>0</v>
      </c>
      <c r="Y7" s="10">
        <v>0</v>
      </c>
      <c r="Z7" s="10">
        <v>0</v>
      </c>
      <c r="AA7" s="31">
        <v>0</v>
      </c>
      <c r="AB7" s="31">
        <v>0</v>
      </c>
      <c r="AC7" s="10">
        <v>0</v>
      </c>
      <c r="AD7" s="10">
        <v>1</v>
      </c>
      <c r="AE7" s="10">
        <v>0</v>
      </c>
      <c r="AF7" s="10">
        <v>2</v>
      </c>
      <c r="AG7" s="10">
        <v>0</v>
      </c>
      <c r="AH7" s="31">
        <v>0</v>
      </c>
      <c r="AI7" s="31">
        <v>0</v>
      </c>
      <c r="AJ7" s="31">
        <v>0</v>
      </c>
      <c r="AK7" s="31">
        <v>0</v>
      </c>
      <c r="AL7" s="31">
        <v>0</v>
      </c>
      <c r="AM7" s="31">
        <v>0</v>
      </c>
      <c r="AN7" s="31">
        <v>0</v>
      </c>
      <c r="AO7" s="31">
        <v>0</v>
      </c>
      <c r="AP7" s="31">
        <v>0</v>
      </c>
      <c r="AQ7" s="10" t="s">
        <v>43</v>
      </c>
      <c r="AR7" s="11">
        <v>1064</v>
      </c>
      <c r="AS7" s="32">
        <v>1</v>
      </c>
      <c r="AT7" s="54">
        <v>1</v>
      </c>
      <c r="AU7" s="54">
        <v>1</v>
      </c>
      <c r="AV7" s="54">
        <v>0</v>
      </c>
      <c r="AW7" s="54">
        <v>0</v>
      </c>
      <c r="AX7" s="54">
        <v>2</v>
      </c>
      <c r="AY7" s="54">
        <v>0</v>
      </c>
      <c r="AZ7" s="54">
        <v>0</v>
      </c>
      <c r="BA7" s="54">
        <v>0</v>
      </c>
    </row>
    <row r="8" spans="1:53" ht="23.1" customHeight="1">
      <c r="A8" s="10" t="s">
        <v>44</v>
      </c>
      <c r="B8" s="11">
        <v>978</v>
      </c>
      <c r="C8" s="12">
        <v>11</v>
      </c>
      <c r="D8" s="12">
        <v>44</v>
      </c>
      <c r="E8" s="10">
        <v>1</v>
      </c>
      <c r="F8" s="10">
        <v>1</v>
      </c>
      <c r="G8" s="10">
        <v>0</v>
      </c>
      <c r="H8" s="10">
        <v>2</v>
      </c>
      <c r="I8" s="10">
        <v>2</v>
      </c>
      <c r="J8" s="10">
        <v>0</v>
      </c>
      <c r="K8" s="10">
        <v>0</v>
      </c>
      <c r="L8" s="10">
        <v>0</v>
      </c>
      <c r="M8" s="10">
        <v>0</v>
      </c>
      <c r="N8" s="21">
        <v>0</v>
      </c>
      <c r="O8" s="10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10" t="s">
        <v>44</v>
      </c>
      <c r="V8" s="11">
        <v>978</v>
      </c>
      <c r="W8" s="21">
        <v>4</v>
      </c>
      <c r="X8" s="10">
        <v>0</v>
      </c>
      <c r="Y8" s="10">
        <v>0</v>
      </c>
      <c r="Z8" s="10">
        <v>0</v>
      </c>
      <c r="AA8" s="31">
        <v>0</v>
      </c>
      <c r="AB8" s="31">
        <v>0</v>
      </c>
      <c r="AC8" s="10">
        <v>0</v>
      </c>
      <c r="AD8" s="10">
        <v>1</v>
      </c>
      <c r="AE8" s="10">
        <v>1</v>
      </c>
      <c r="AF8" s="10">
        <v>1</v>
      </c>
      <c r="AG8" s="10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4</v>
      </c>
      <c r="AQ8" s="10" t="s">
        <v>44</v>
      </c>
      <c r="AR8" s="11">
        <v>978</v>
      </c>
      <c r="AS8" s="32">
        <v>1</v>
      </c>
      <c r="AT8" s="54">
        <v>0</v>
      </c>
      <c r="AU8" s="54">
        <v>0</v>
      </c>
      <c r="AV8" s="54">
        <v>0</v>
      </c>
      <c r="AW8" s="54">
        <v>0</v>
      </c>
      <c r="AX8" s="54">
        <v>1</v>
      </c>
      <c r="AY8" s="54">
        <v>0</v>
      </c>
      <c r="AZ8" s="54">
        <v>1</v>
      </c>
      <c r="BA8" s="54">
        <v>0</v>
      </c>
    </row>
    <row r="9" spans="1:53" ht="23.1" customHeight="1">
      <c r="A9" s="10" t="s">
        <v>45</v>
      </c>
      <c r="B9" s="11">
        <v>1099</v>
      </c>
      <c r="C9" s="12">
        <v>12</v>
      </c>
      <c r="D9" s="12">
        <v>44</v>
      </c>
      <c r="E9" s="10">
        <v>0</v>
      </c>
      <c r="F9" s="10">
        <v>0</v>
      </c>
      <c r="G9" s="10">
        <v>0</v>
      </c>
      <c r="H9" s="10">
        <v>0</v>
      </c>
      <c r="I9" s="10">
        <v>2</v>
      </c>
      <c r="J9" s="10">
        <v>0</v>
      </c>
      <c r="K9" s="10">
        <v>0</v>
      </c>
      <c r="L9" s="10">
        <v>10</v>
      </c>
      <c r="M9" s="10">
        <v>0</v>
      </c>
      <c r="N9" s="21">
        <v>0</v>
      </c>
      <c r="O9" s="10">
        <v>0</v>
      </c>
      <c r="P9" s="21">
        <v>0</v>
      </c>
      <c r="Q9" s="21">
        <v>24</v>
      </c>
      <c r="R9" s="21">
        <v>0</v>
      </c>
      <c r="S9" s="21">
        <v>0</v>
      </c>
      <c r="T9" s="21">
        <v>17</v>
      </c>
      <c r="U9" s="10" t="s">
        <v>45</v>
      </c>
      <c r="V9" s="11">
        <v>1099</v>
      </c>
      <c r="W9" s="21">
        <v>0</v>
      </c>
      <c r="X9" s="10">
        <v>0</v>
      </c>
      <c r="Y9" s="10">
        <v>0</v>
      </c>
      <c r="Z9" s="10">
        <v>0</v>
      </c>
      <c r="AA9" s="31">
        <v>0</v>
      </c>
      <c r="AB9" s="31">
        <v>0</v>
      </c>
      <c r="AC9" s="10">
        <v>0</v>
      </c>
      <c r="AD9" s="10">
        <v>1</v>
      </c>
      <c r="AE9" s="10">
        <v>1</v>
      </c>
      <c r="AF9" s="10">
        <v>1</v>
      </c>
      <c r="AG9" s="10">
        <v>0</v>
      </c>
      <c r="AH9" s="31">
        <v>0</v>
      </c>
      <c r="AI9" s="31">
        <v>0</v>
      </c>
      <c r="AJ9" s="31">
        <v>0</v>
      </c>
      <c r="AK9" s="31">
        <v>7</v>
      </c>
      <c r="AL9" s="31">
        <v>0</v>
      </c>
      <c r="AM9" s="31">
        <v>0</v>
      </c>
      <c r="AN9" s="31">
        <v>6</v>
      </c>
      <c r="AO9" s="31">
        <v>0</v>
      </c>
      <c r="AP9" s="31">
        <v>5</v>
      </c>
      <c r="AQ9" s="10" t="s">
        <v>45</v>
      </c>
      <c r="AR9" s="11">
        <v>1099</v>
      </c>
      <c r="AS9" s="32">
        <v>1</v>
      </c>
      <c r="AT9" s="54">
        <v>0</v>
      </c>
      <c r="AU9" s="3">
        <v>0</v>
      </c>
      <c r="AV9" s="54">
        <v>0</v>
      </c>
      <c r="AW9" s="54">
        <v>1</v>
      </c>
      <c r="AX9" s="54">
        <v>0</v>
      </c>
      <c r="AY9" s="54">
        <v>0</v>
      </c>
      <c r="AZ9" s="54">
        <v>3</v>
      </c>
      <c r="BA9" s="54">
        <v>15</v>
      </c>
    </row>
    <row r="10" spans="1:53" ht="23.1" customHeight="1">
      <c r="A10" s="10" t="s">
        <v>46</v>
      </c>
      <c r="B10" s="14">
        <v>920</v>
      </c>
      <c r="C10" s="12">
        <v>10</v>
      </c>
      <c r="D10" s="12">
        <v>45</v>
      </c>
      <c r="E10" s="10">
        <v>0</v>
      </c>
      <c r="F10" s="10">
        <v>0</v>
      </c>
      <c r="G10" s="10">
        <v>0</v>
      </c>
      <c r="H10" s="10">
        <v>0</v>
      </c>
      <c r="I10" s="10">
        <v>2</v>
      </c>
      <c r="J10" s="10">
        <v>0</v>
      </c>
      <c r="K10" s="10">
        <v>0</v>
      </c>
      <c r="L10" s="10">
        <v>0</v>
      </c>
      <c r="M10" s="10">
        <v>0</v>
      </c>
      <c r="N10" s="21">
        <v>0</v>
      </c>
      <c r="O10" s="10">
        <v>0</v>
      </c>
      <c r="P10" s="21">
        <v>0</v>
      </c>
      <c r="Q10" s="21">
        <v>0</v>
      </c>
      <c r="R10" s="21">
        <v>0</v>
      </c>
      <c r="S10" s="21">
        <v>10</v>
      </c>
      <c r="T10" s="21">
        <v>0</v>
      </c>
      <c r="U10" s="10" t="s">
        <v>46</v>
      </c>
      <c r="V10" s="14">
        <v>920</v>
      </c>
      <c r="W10" s="21">
        <v>0</v>
      </c>
      <c r="X10" s="10">
        <v>0</v>
      </c>
      <c r="Y10" s="10">
        <v>0</v>
      </c>
      <c r="Z10" s="10">
        <v>0</v>
      </c>
      <c r="AA10" s="31">
        <v>0</v>
      </c>
      <c r="AB10" s="31">
        <v>0</v>
      </c>
      <c r="AC10" s="10">
        <v>0</v>
      </c>
      <c r="AD10" s="10">
        <v>1</v>
      </c>
      <c r="AE10" s="10">
        <v>1</v>
      </c>
      <c r="AF10" s="10">
        <v>1</v>
      </c>
      <c r="AG10" s="10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1</v>
      </c>
      <c r="AQ10" s="10" t="s">
        <v>46</v>
      </c>
      <c r="AR10" s="14">
        <v>920</v>
      </c>
      <c r="AS10" s="32">
        <v>1</v>
      </c>
      <c r="AT10" s="54">
        <v>0</v>
      </c>
      <c r="AU10" s="54">
        <v>1</v>
      </c>
      <c r="AV10" s="54">
        <v>0</v>
      </c>
      <c r="AW10" s="54">
        <v>0</v>
      </c>
      <c r="AX10" s="54">
        <v>1</v>
      </c>
      <c r="AY10" s="54">
        <v>0</v>
      </c>
      <c r="AZ10" s="54">
        <v>6</v>
      </c>
      <c r="BA10" s="54">
        <v>0</v>
      </c>
    </row>
    <row r="11" spans="1:53" ht="23.1" customHeight="1">
      <c r="A11" s="10" t="s">
        <v>47</v>
      </c>
      <c r="B11" s="11">
        <v>1030</v>
      </c>
      <c r="C11" s="12">
        <v>12</v>
      </c>
      <c r="D11" s="12">
        <v>34</v>
      </c>
      <c r="E11" s="10">
        <v>0</v>
      </c>
      <c r="F11" s="10">
        <v>0</v>
      </c>
      <c r="G11" s="10">
        <v>0</v>
      </c>
      <c r="H11" s="10">
        <v>0</v>
      </c>
      <c r="I11" s="10">
        <v>2</v>
      </c>
      <c r="J11" s="10">
        <v>0</v>
      </c>
      <c r="K11" s="10">
        <v>0</v>
      </c>
      <c r="L11" s="10">
        <v>0</v>
      </c>
      <c r="M11" s="10">
        <v>0</v>
      </c>
      <c r="N11" s="21">
        <v>0</v>
      </c>
      <c r="O11" s="10">
        <v>3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10" t="s">
        <v>47</v>
      </c>
      <c r="V11" s="11">
        <v>1030</v>
      </c>
      <c r="W11" s="21">
        <v>0</v>
      </c>
      <c r="X11" s="10">
        <v>0</v>
      </c>
      <c r="Y11" s="10">
        <v>0</v>
      </c>
      <c r="Z11" s="10">
        <v>0</v>
      </c>
      <c r="AA11" s="31">
        <v>0</v>
      </c>
      <c r="AB11" s="31">
        <v>0</v>
      </c>
      <c r="AC11" s="10">
        <v>0</v>
      </c>
      <c r="AD11" s="10">
        <v>1</v>
      </c>
      <c r="AE11" s="10">
        <v>1</v>
      </c>
      <c r="AF11" s="10">
        <v>1</v>
      </c>
      <c r="AG11" s="10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2</v>
      </c>
      <c r="AQ11" s="10" t="s">
        <v>47</v>
      </c>
      <c r="AR11" s="11">
        <v>1030</v>
      </c>
      <c r="AS11" s="32">
        <v>1</v>
      </c>
      <c r="AT11" s="54">
        <v>0</v>
      </c>
      <c r="AU11" s="54">
        <v>0</v>
      </c>
      <c r="AV11" s="54">
        <v>0</v>
      </c>
      <c r="AW11" s="54">
        <v>0</v>
      </c>
      <c r="AX11" s="54">
        <v>7</v>
      </c>
      <c r="AY11" s="54">
        <v>12</v>
      </c>
      <c r="AZ11" s="54">
        <v>0</v>
      </c>
      <c r="BA11" s="54">
        <v>0</v>
      </c>
    </row>
    <row r="12" spans="1:53" ht="23.1" customHeight="1">
      <c r="A12" s="10" t="s">
        <v>48</v>
      </c>
      <c r="B12" s="11">
        <v>328</v>
      </c>
      <c r="C12" s="12">
        <v>4</v>
      </c>
      <c r="D12" s="12">
        <v>11</v>
      </c>
      <c r="E12" s="10">
        <v>0</v>
      </c>
      <c r="F12" s="10">
        <v>0</v>
      </c>
      <c r="G12" s="10">
        <v>0</v>
      </c>
      <c r="H12" s="10">
        <v>0</v>
      </c>
      <c r="I12" s="10">
        <v>1</v>
      </c>
      <c r="J12" s="10">
        <v>0</v>
      </c>
      <c r="K12" s="10">
        <v>0</v>
      </c>
      <c r="L12" s="10">
        <v>0</v>
      </c>
      <c r="M12" s="10">
        <v>0</v>
      </c>
      <c r="N12" s="21">
        <v>0</v>
      </c>
      <c r="O12" s="10">
        <v>0</v>
      </c>
      <c r="P12" s="21">
        <v>0</v>
      </c>
      <c r="Q12" s="21">
        <v>0</v>
      </c>
      <c r="R12" s="21">
        <v>2</v>
      </c>
      <c r="S12" s="21">
        <v>0</v>
      </c>
      <c r="T12" s="21">
        <v>0</v>
      </c>
      <c r="U12" s="10" t="s">
        <v>48</v>
      </c>
      <c r="V12" s="11">
        <v>328</v>
      </c>
      <c r="W12" s="21">
        <v>0</v>
      </c>
      <c r="X12" s="10">
        <v>0</v>
      </c>
      <c r="Y12" s="10">
        <v>0</v>
      </c>
      <c r="Z12" s="10">
        <v>0</v>
      </c>
      <c r="AA12" s="31">
        <v>0</v>
      </c>
      <c r="AB12" s="31">
        <v>0</v>
      </c>
      <c r="AC12" s="10">
        <v>1</v>
      </c>
      <c r="AD12" s="10">
        <v>0</v>
      </c>
      <c r="AE12" s="10">
        <v>1</v>
      </c>
      <c r="AF12" s="10">
        <v>0</v>
      </c>
      <c r="AG12" s="10">
        <v>8</v>
      </c>
      <c r="AH12" s="31">
        <v>3</v>
      </c>
      <c r="AI12" s="31">
        <v>0</v>
      </c>
      <c r="AJ12" s="31">
        <v>0</v>
      </c>
      <c r="AK12" s="31">
        <v>0</v>
      </c>
      <c r="AL12" s="31">
        <v>5</v>
      </c>
      <c r="AM12" s="31">
        <v>0</v>
      </c>
      <c r="AN12" s="31">
        <v>0</v>
      </c>
      <c r="AO12" s="31">
        <v>0</v>
      </c>
      <c r="AP12" s="31">
        <v>0</v>
      </c>
      <c r="AQ12" s="10" t="s">
        <v>48</v>
      </c>
      <c r="AR12" s="11">
        <v>328</v>
      </c>
      <c r="AS12" s="32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</row>
    <row r="13" spans="1:53" ht="23.1" customHeight="1">
      <c r="A13" s="10" t="s">
        <v>49</v>
      </c>
      <c r="B13" s="11">
        <v>411</v>
      </c>
      <c r="C13" s="12">
        <v>5</v>
      </c>
      <c r="D13" s="12">
        <v>8</v>
      </c>
      <c r="E13" s="10">
        <v>0</v>
      </c>
      <c r="F13" s="10">
        <v>0</v>
      </c>
      <c r="G13" s="10">
        <v>0</v>
      </c>
      <c r="H13" s="10">
        <v>0</v>
      </c>
      <c r="I13" s="10">
        <v>1</v>
      </c>
      <c r="J13" s="10">
        <v>0</v>
      </c>
      <c r="K13" s="10">
        <v>0</v>
      </c>
      <c r="L13" s="10">
        <v>0</v>
      </c>
      <c r="M13" s="10">
        <v>0</v>
      </c>
      <c r="N13" s="21">
        <v>0</v>
      </c>
      <c r="O13" s="10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10" t="s">
        <v>49</v>
      </c>
      <c r="V13" s="11">
        <v>411</v>
      </c>
      <c r="W13" s="21">
        <v>0</v>
      </c>
      <c r="X13" s="10">
        <v>0</v>
      </c>
      <c r="Y13" s="10">
        <v>0</v>
      </c>
      <c r="Z13" s="10">
        <v>0</v>
      </c>
      <c r="AA13" s="31">
        <v>0</v>
      </c>
      <c r="AB13" s="31">
        <v>0</v>
      </c>
      <c r="AC13" s="10">
        <v>1</v>
      </c>
      <c r="AD13" s="10">
        <v>0</v>
      </c>
      <c r="AE13" s="10">
        <v>1</v>
      </c>
      <c r="AF13" s="10">
        <v>0</v>
      </c>
      <c r="AG13" s="10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10" t="s">
        <v>49</v>
      </c>
      <c r="AR13" s="11">
        <v>411</v>
      </c>
      <c r="AS13" s="32">
        <v>0</v>
      </c>
      <c r="AT13" s="54">
        <v>0</v>
      </c>
      <c r="AU13" s="54">
        <v>0</v>
      </c>
      <c r="AV13" s="54">
        <v>0</v>
      </c>
      <c r="AW13" s="54">
        <v>0</v>
      </c>
      <c r="AX13" s="54">
        <v>0</v>
      </c>
      <c r="AY13" s="54">
        <v>0</v>
      </c>
      <c r="AZ13" s="54">
        <v>0</v>
      </c>
      <c r="BA13" s="54">
        <v>0</v>
      </c>
    </row>
    <row r="14" spans="1:53" ht="23.1" customHeight="1">
      <c r="A14" s="10" t="s">
        <v>50</v>
      </c>
      <c r="B14" s="11">
        <v>493</v>
      </c>
      <c r="C14" s="12">
        <v>6</v>
      </c>
      <c r="D14" s="15">
        <v>15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  <c r="K14" s="10">
        <v>0</v>
      </c>
      <c r="L14" s="10">
        <v>0</v>
      </c>
      <c r="M14" s="10">
        <v>0</v>
      </c>
      <c r="N14" s="21">
        <v>0</v>
      </c>
      <c r="O14" s="10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10" t="s">
        <v>50</v>
      </c>
      <c r="V14" s="11">
        <v>493</v>
      </c>
      <c r="W14" s="21">
        <v>0</v>
      </c>
      <c r="X14" s="10">
        <v>0</v>
      </c>
      <c r="Y14" s="10">
        <v>0</v>
      </c>
      <c r="Z14" s="10">
        <v>0</v>
      </c>
      <c r="AA14" s="31">
        <v>0</v>
      </c>
      <c r="AB14" s="31">
        <v>0</v>
      </c>
      <c r="AC14" s="10">
        <v>1</v>
      </c>
      <c r="AD14" s="10">
        <v>0</v>
      </c>
      <c r="AE14" s="10">
        <v>1</v>
      </c>
      <c r="AF14" s="10">
        <v>0</v>
      </c>
      <c r="AG14" s="10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2</v>
      </c>
      <c r="AP14" s="31">
        <v>0</v>
      </c>
      <c r="AQ14" s="10" t="s">
        <v>50</v>
      </c>
      <c r="AR14" s="11">
        <v>493</v>
      </c>
      <c r="AS14" s="32">
        <v>1</v>
      </c>
      <c r="AT14" s="54">
        <v>0</v>
      </c>
      <c r="AU14" s="54">
        <v>0</v>
      </c>
      <c r="AV14" s="54">
        <v>1</v>
      </c>
      <c r="AW14" s="54">
        <v>0</v>
      </c>
      <c r="AX14" s="54">
        <v>0</v>
      </c>
      <c r="AY14" s="54">
        <v>1</v>
      </c>
      <c r="AZ14" s="54">
        <v>0</v>
      </c>
      <c r="BA14" s="54">
        <v>0</v>
      </c>
    </row>
    <row r="15" spans="1:53" ht="23.1" customHeight="1">
      <c r="A15" s="10" t="s">
        <v>51</v>
      </c>
      <c r="B15" s="11">
        <v>511</v>
      </c>
      <c r="C15" s="12">
        <v>6</v>
      </c>
      <c r="D15" s="12">
        <v>11</v>
      </c>
      <c r="E15" s="10">
        <v>0</v>
      </c>
      <c r="F15" s="10">
        <v>0</v>
      </c>
      <c r="G15" s="10">
        <v>0</v>
      </c>
      <c r="H15" s="10">
        <v>3</v>
      </c>
      <c r="I15" s="10">
        <v>1</v>
      </c>
      <c r="J15" s="10">
        <v>0</v>
      </c>
      <c r="K15" s="10">
        <v>0</v>
      </c>
      <c r="L15" s="10">
        <v>0</v>
      </c>
      <c r="M15" s="10">
        <v>0</v>
      </c>
      <c r="N15" s="21">
        <v>0</v>
      </c>
      <c r="O15" s="10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10" t="s">
        <v>51</v>
      </c>
      <c r="V15" s="11">
        <v>511</v>
      </c>
      <c r="W15" s="21">
        <v>0</v>
      </c>
      <c r="X15" s="10">
        <v>0</v>
      </c>
      <c r="Y15" s="10">
        <v>0</v>
      </c>
      <c r="Z15" s="10">
        <v>0</v>
      </c>
      <c r="AA15" s="31">
        <v>0</v>
      </c>
      <c r="AB15" s="31">
        <v>0</v>
      </c>
      <c r="AC15" s="10">
        <v>1</v>
      </c>
      <c r="AD15" s="10">
        <v>0</v>
      </c>
      <c r="AE15" s="10">
        <v>1</v>
      </c>
      <c r="AF15" s="10">
        <v>0</v>
      </c>
      <c r="AG15" s="10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10" t="s">
        <v>51</v>
      </c>
      <c r="AR15" s="11">
        <v>511</v>
      </c>
      <c r="AS15" s="32">
        <v>1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0</v>
      </c>
    </row>
    <row r="16" spans="1:53" ht="30" customHeight="1">
      <c r="A16" s="16" t="s">
        <v>52</v>
      </c>
      <c r="B16" s="17">
        <f t="shared" ref="B16:P16" si="0">SUM(B4:B15)</f>
        <v>10393</v>
      </c>
      <c r="C16" s="10">
        <f t="shared" si="0"/>
        <v>118</v>
      </c>
      <c r="D16" s="10">
        <f t="shared" si="0"/>
        <v>413</v>
      </c>
      <c r="E16" s="10">
        <f t="shared" si="0"/>
        <v>3</v>
      </c>
      <c r="F16" s="10">
        <f t="shared" si="0"/>
        <v>1</v>
      </c>
      <c r="G16" s="10">
        <f t="shared" si="0"/>
        <v>5</v>
      </c>
      <c r="H16" s="10">
        <f t="shared" si="0"/>
        <v>5</v>
      </c>
      <c r="I16" s="10">
        <f t="shared" si="0"/>
        <v>20</v>
      </c>
      <c r="J16" s="10">
        <f t="shared" si="0"/>
        <v>3</v>
      </c>
      <c r="K16" s="10">
        <f t="shared" si="0"/>
        <v>6</v>
      </c>
      <c r="L16" s="10">
        <f t="shared" si="0"/>
        <v>10</v>
      </c>
      <c r="M16" s="10">
        <f t="shared" si="0"/>
        <v>4</v>
      </c>
      <c r="N16" s="21">
        <f t="shared" si="0"/>
        <v>2</v>
      </c>
      <c r="O16" s="10">
        <f t="shared" si="0"/>
        <v>3</v>
      </c>
      <c r="P16" s="21">
        <f t="shared" si="0"/>
        <v>10</v>
      </c>
      <c r="Q16" s="21">
        <f>SUM(Q4:Q15)</f>
        <v>24</v>
      </c>
      <c r="R16" s="21">
        <f>SUM(R4:R15)</f>
        <v>2</v>
      </c>
      <c r="S16" s="21">
        <f>SUM(S4:S15)</f>
        <v>10</v>
      </c>
      <c r="T16" s="21">
        <f>SUM(T4:T15)</f>
        <v>17</v>
      </c>
      <c r="U16" s="16" t="s">
        <v>52</v>
      </c>
      <c r="V16" s="17">
        <f>SUM(V4:V15)</f>
        <v>10393</v>
      </c>
      <c r="W16" s="21">
        <f t="shared" ref="W16:AG16" si="1">SUM(W4:W15)</f>
        <v>4</v>
      </c>
      <c r="X16" s="10">
        <f t="shared" si="1"/>
        <v>20</v>
      </c>
      <c r="Y16" s="10">
        <f t="shared" si="1"/>
        <v>5</v>
      </c>
      <c r="Z16" s="10">
        <f t="shared" si="1"/>
        <v>5</v>
      </c>
      <c r="AA16" s="10">
        <f t="shared" si="1"/>
        <v>8</v>
      </c>
      <c r="AB16" s="10">
        <f t="shared" si="1"/>
        <v>1</v>
      </c>
      <c r="AC16" s="10">
        <f t="shared" si="1"/>
        <v>4</v>
      </c>
      <c r="AD16" s="10">
        <f>SUM(AD4:AD11)</f>
        <v>8</v>
      </c>
      <c r="AE16" s="10">
        <f t="shared" si="1"/>
        <v>8</v>
      </c>
      <c r="AF16" s="10">
        <f t="shared" si="1"/>
        <v>12</v>
      </c>
      <c r="AG16" s="10">
        <f t="shared" si="1"/>
        <v>8</v>
      </c>
      <c r="AH16" s="21">
        <f>SUM(AH4:AH15)</f>
        <v>3</v>
      </c>
      <c r="AI16" s="21">
        <f>SUM(AI4:AI15)</f>
        <v>5</v>
      </c>
      <c r="AJ16" s="21">
        <f>SUM(AJ4:AJ15)</f>
        <v>8</v>
      </c>
      <c r="AK16" s="33">
        <f t="shared" ref="AK16" si="2">SUM(AK4:AK15)</f>
        <v>7</v>
      </c>
      <c r="AL16" s="33">
        <f>SUM(AL4:AL15)</f>
        <v>5</v>
      </c>
      <c r="AM16" s="33">
        <f t="shared" ref="AM16" si="3">SUM(AM4:AM15)</f>
        <v>20</v>
      </c>
      <c r="AN16" s="33">
        <f t="shared" ref="AN16" si="4">SUM(AN4:AN15)</f>
        <v>6</v>
      </c>
      <c r="AO16" s="33">
        <f t="shared" ref="AO16" si="5">SUM(AO4:AO15)</f>
        <v>10</v>
      </c>
      <c r="AP16" s="31">
        <f>SUM(AP4:AP15)</f>
        <v>18</v>
      </c>
      <c r="AQ16" s="16" t="s">
        <v>52</v>
      </c>
      <c r="AR16" s="17">
        <f>SUM(AR4:AR15)</f>
        <v>10393</v>
      </c>
      <c r="AS16" s="32">
        <f t="shared" ref="AS16:BA16" si="6">SUM(AS4:AS15)</f>
        <v>10</v>
      </c>
      <c r="AT16" s="32">
        <f t="shared" si="6"/>
        <v>1</v>
      </c>
      <c r="AU16" s="32">
        <f t="shared" si="6"/>
        <v>2</v>
      </c>
      <c r="AV16" s="32">
        <f t="shared" si="6"/>
        <v>2</v>
      </c>
      <c r="AW16" s="32">
        <f t="shared" si="6"/>
        <v>2</v>
      </c>
      <c r="AX16" s="32">
        <f t="shared" si="6"/>
        <v>12</v>
      </c>
      <c r="AY16" s="32">
        <f t="shared" si="6"/>
        <v>16</v>
      </c>
      <c r="AZ16" s="32">
        <f t="shared" si="6"/>
        <v>20</v>
      </c>
      <c r="BA16" s="32">
        <f t="shared" si="6"/>
        <v>15</v>
      </c>
    </row>
    <row r="17" spans="1:53" ht="54" customHeight="1">
      <c r="A17" s="16" t="s">
        <v>53</v>
      </c>
      <c r="C17" s="18">
        <v>8000</v>
      </c>
      <c r="D17" s="18">
        <v>5000</v>
      </c>
      <c r="E17" s="18">
        <v>3000</v>
      </c>
      <c r="F17" s="18">
        <v>5000</v>
      </c>
      <c r="G17" s="18">
        <v>3000</v>
      </c>
      <c r="H17" s="19">
        <v>10000</v>
      </c>
      <c r="I17" s="19">
        <v>5000</v>
      </c>
      <c r="J17" s="22">
        <v>5000</v>
      </c>
      <c r="K17" s="22">
        <v>5000</v>
      </c>
      <c r="L17" s="22">
        <v>4000</v>
      </c>
      <c r="M17" s="22">
        <v>6000</v>
      </c>
      <c r="N17" s="23">
        <v>5000</v>
      </c>
      <c r="O17" s="22">
        <v>4000</v>
      </c>
      <c r="P17" s="24">
        <v>4000</v>
      </c>
      <c r="Q17" s="24">
        <v>5000</v>
      </c>
      <c r="R17" s="29">
        <v>4000</v>
      </c>
      <c r="S17" s="24">
        <v>7000</v>
      </c>
      <c r="T17" s="27" t="s">
        <v>55</v>
      </c>
      <c r="U17" s="16" t="s">
        <v>53</v>
      </c>
      <c r="V17" s="19"/>
      <c r="W17" s="28" t="s">
        <v>56</v>
      </c>
      <c r="X17" s="29">
        <v>1000</v>
      </c>
      <c r="Y17" s="29">
        <v>5000</v>
      </c>
      <c r="Z17" s="29">
        <v>5000</v>
      </c>
      <c r="AA17" s="31">
        <v>4000</v>
      </c>
      <c r="AB17" s="31">
        <v>2000</v>
      </c>
      <c r="AC17" s="36">
        <v>5000</v>
      </c>
      <c r="AD17" s="36">
        <v>4000</v>
      </c>
      <c r="AE17" s="36">
        <v>3000</v>
      </c>
      <c r="AF17" s="36">
        <v>2000</v>
      </c>
      <c r="AG17" s="34">
        <v>3000</v>
      </c>
      <c r="AH17" s="31">
        <v>2000</v>
      </c>
      <c r="AI17" s="31">
        <v>5000</v>
      </c>
      <c r="AJ17" s="31">
        <v>5000</v>
      </c>
      <c r="AK17" s="35" t="s">
        <v>58</v>
      </c>
      <c r="AL17" s="31">
        <v>5000</v>
      </c>
      <c r="AM17" s="31">
        <v>5000</v>
      </c>
      <c r="AN17" s="31">
        <v>10000</v>
      </c>
      <c r="AO17" s="31">
        <v>5000</v>
      </c>
      <c r="AP17" s="31">
        <v>5000</v>
      </c>
      <c r="AQ17" s="16" t="s">
        <v>53</v>
      </c>
      <c r="AR17" s="19"/>
      <c r="AS17" s="32">
        <v>3000</v>
      </c>
      <c r="AT17" s="54">
        <v>2000</v>
      </c>
      <c r="AU17" s="54">
        <v>1500</v>
      </c>
      <c r="AV17" s="54">
        <v>1000</v>
      </c>
      <c r="AW17" s="54">
        <v>1000</v>
      </c>
      <c r="AX17" s="54">
        <v>3000</v>
      </c>
      <c r="AY17" s="54">
        <v>1500</v>
      </c>
      <c r="AZ17" s="54">
        <v>5000</v>
      </c>
      <c r="BA17" s="54">
        <v>5000</v>
      </c>
    </row>
    <row r="18" spans="1:53" ht="35.1" customHeight="1">
      <c r="A18" s="16" t="s">
        <v>57</v>
      </c>
      <c r="B18" s="19"/>
      <c r="C18" s="20">
        <f>C16*C17</f>
        <v>944000</v>
      </c>
      <c r="D18" s="20">
        <f t="shared" ref="D18:L18" si="7">D16*D17</f>
        <v>2065000</v>
      </c>
      <c r="E18" s="20">
        <f t="shared" si="7"/>
        <v>9000</v>
      </c>
      <c r="F18" s="20">
        <v>5000</v>
      </c>
      <c r="G18" s="20">
        <f t="shared" si="7"/>
        <v>15000</v>
      </c>
      <c r="H18" s="20">
        <f t="shared" si="7"/>
        <v>50000</v>
      </c>
      <c r="I18" s="20">
        <f t="shared" si="7"/>
        <v>100000</v>
      </c>
      <c r="J18" s="20">
        <f t="shared" si="7"/>
        <v>15000</v>
      </c>
      <c r="K18" s="20">
        <f t="shared" si="7"/>
        <v>30000</v>
      </c>
      <c r="L18" s="20">
        <f t="shared" si="7"/>
        <v>40000</v>
      </c>
      <c r="M18" s="20">
        <f t="shared" ref="M18:P18" si="8">M16*M17</f>
        <v>24000</v>
      </c>
      <c r="N18" s="25">
        <f t="shared" si="8"/>
        <v>10000</v>
      </c>
      <c r="O18" s="20">
        <f t="shared" si="8"/>
        <v>12000</v>
      </c>
      <c r="P18" s="25">
        <f t="shared" si="8"/>
        <v>40000</v>
      </c>
      <c r="Q18" s="25">
        <f t="shared" ref="Q18" si="9">Q16*Q17</f>
        <v>120000</v>
      </c>
      <c r="R18" s="25">
        <f>R16*R17</f>
        <v>8000</v>
      </c>
      <c r="S18" s="25">
        <f>S17*S16</f>
        <v>70000</v>
      </c>
      <c r="T18" s="25">
        <v>112000</v>
      </c>
      <c r="U18" s="16" t="s">
        <v>57</v>
      </c>
      <c r="V18" s="19"/>
      <c r="W18" s="25">
        <v>23000</v>
      </c>
      <c r="X18" s="20">
        <f>X16*X17</f>
        <v>20000</v>
      </c>
      <c r="Y18" s="20">
        <f>Y16*Y17</f>
        <v>25000</v>
      </c>
      <c r="Z18" s="20">
        <f>Z16*Z17</f>
        <v>25000</v>
      </c>
      <c r="AA18" s="20">
        <f>AA16*AA17</f>
        <v>32000</v>
      </c>
      <c r="AB18" s="20">
        <f>AB16*AB17</f>
        <v>2000</v>
      </c>
      <c r="AC18" s="67">
        <v>100000</v>
      </c>
      <c r="AD18" s="67"/>
      <c r="AE18" s="67"/>
      <c r="AF18" s="67"/>
      <c r="AG18" s="20">
        <f>AG16*AG17</f>
        <v>24000</v>
      </c>
      <c r="AH18" s="25">
        <f>AH16*AH17</f>
        <v>6000</v>
      </c>
      <c r="AI18" s="25">
        <f>AI16*AI17</f>
        <v>25000</v>
      </c>
      <c r="AJ18" s="25">
        <f>AJ16*AJ17</f>
        <v>40000</v>
      </c>
      <c r="AK18" s="31">
        <v>50000</v>
      </c>
      <c r="AL18" s="31">
        <f>AL17*AL16</f>
        <v>25000</v>
      </c>
      <c r="AM18" s="31">
        <f>AM17*AM16</f>
        <v>100000</v>
      </c>
      <c r="AN18" s="31">
        <f t="shared" ref="AN18:AO18" si="10">AN17*AN16</f>
        <v>60000</v>
      </c>
      <c r="AO18" s="31">
        <f t="shared" si="10"/>
        <v>50000</v>
      </c>
      <c r="AP18" s="31">
        <f>AP17*AP16</f>
        <v>90000</v>
      </c>
      <c r="AQ18" s="16" t="s">
        <v>57</v>
      </c>
      <c r="AR18" s="19"/>
      <c r="AS18" s="32">
        <f t="shared" ref="AS18:BA18" si="11">AS17*AS16</f>
        <v>30000</v>
      </c>
      <c r="AT18" s="32">
        <f t="shared" si="11"/>
        <v>2000</v>
      </c>
      <c r="AU18" s="32">
        <f t="shared" si="11"/>
        <v>3000</v>
      </c>
      <c r="AV18" s="32">
        <f t="shared" si="11"/>
        <v>2000</v>
      </c>
      <c r="AW18" s="32">
        <f t="shared" si="11"/>
        <v>2000</v>
      </c>
      <c r="AX18" s="32">
        <f t="shared" si="11"/>
        <v>36000</v>
      </c>
      <c r="AY18" s="32">
        <f t="shared" si="11"/>
        <v>24000</v>
      </c>
      <c r="AZ18" s="32">
        <f t="shared" si="11"/>
        <v>100000</v>
      </c>
      <c r="BA18" s="32">
        <f t="shared" si="11"/>
        <v>75000</v>
      </c>
    </row>
  </sheetData>
  <mergeCells count="50">
    <mergeCell ref="AP2:AP3"/>
    <mergeCell ref="AK2:AK3"/>
    <mergeCell ref="AL2:AL3"/>
    <mergeCell ref="AM2:AM3"/>
    <mergeCell ref="AN2:AN3"/>
    <mergeCell ref="AO2:AO3"/>
    <mergeCell ref="AB2:AB3"/>
    <mergeCell ref="AG2:AG3"/>
    <mergeCell ref="AH2:AH3"/>
    <mergeCell ref="AI2:AI3"/>
    <mergeCell ref="AJ2:AJ3"/>
    <mergeCell ref="W2:W3"/>
    <mergeCell ref="X2:X3"/>
    <mergeCell ref="Y2:Y3"/>
    <mergeCell ref="Z2:Z3"/>
    <mergeCell ref="AA2:AA3"/>
    <mergeCell ref="R2:R3"/>
    <mergeCell ref="S2:S3"/>
    <mergeCell ref="T2:T3"/>
    <mergeCell ref="U2:U3"/>
    <mergeCell ref="V2:V3"/>
    <mergeCell ref="M2:M3"/>
    <mergeCell ref="N2:N3"/>
    <mergeCell ref="O2:O3"/>
    <mergeCell ref="P2:P3"/>
    <mergeCell ref="Q2:Q3"/>
    <mergeCell ref="A1:T1"/>
    <mergeCell ref="U1:AP1"/>
    <mergeCell ref="AC2:AF2"/>
    <mergeCell ref="AC18:AF1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AQ2:AQ3"/>
    <mergeCell ref="AR2:AR3"/>
    <mergeCell ref="AQ1:BA1"/>
    <mergeCell ref="AS2:AS3"/>
    <mergeCell ref="AZ2:AZ3"/>
    <mergeCell ref="BA2:BA3"/>
    <mergeCell ref="AX2:AY2"/>
    <mergeCell ref="AT2:AW2"/>
  </mergeCells>
  <phoneticPr fontId="13" type="noConversion"/>
  <printOptions horizontalCentered="1"/>
  <pageMargins left="7.874015748031496E-2" right="7.874015748031496E-2" top="0.47244094488188981" bottom="0.47244094488188981" header="0.31496062992125984" footer="0.27559055118110237"/>
  <pageSetup paperSize="9" orientation="landscape" horizontalDpi="1200" verticalDpi="1200" r:id="rId1"/>
  <headerFooter alignWithMargins="0">
    <oddHeader>&amp;L&amp;"仿宋_GB2312,常规"&amp;14附件2：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18"/>
  <sheetViews>
    <sheetView topLeftCell="S1" workbookViewId="0">
      <selection activeCell="AO2" sqref="AO2:AR16"/>
    </sheetView>
  </sheetViews>
  <sheetFormatPr defaultColWidth="8.875" defaultRowHeight="14.25"/>
  <cols>
    <col min="1" max="1" width="7.5" style="2" customWidth="1"/>
    <col min="2" max="2" width="7.625" style="2" customWidth="1"/>
    <col min="3" max="3" width="7.375" style="3" customWidth="1"/>
    <col min="4" max="4" width="5.625" style="3" customWidth="1"/>
    <col min="5" max="5" width="7.75" style="3" customWidth="1"/>
    <col min="6" max="6" width="6" style="3" customWidth="1"/>
    <col min="7" max="7" width="5.625" style="4" customWidth="1"/>
    <col min="8" max="8" width="5.75" style="4" customWidth="1"/>
    <col min="9" max="9" width="5.75" style="3" customWidth="1"/>
    <col min="10" max="10" width="5.25" style="5" customWidth="1"/>
    <col min="11" max="11" width="5.25" style="6" customWidth="1"/>
    <col min="12" max="12" width="6.375" style="6" customWidth="1"/>
    <col min="13" max="15" width="6.625" style="6" customWidth="1"/>
    <col min="16" max="17" width="7.25" style="5" customWidth="1"/>
    <col min="18" max="18" width="9" style="5" customWidth="1"/>
    <col min="19" max="19" width="7" style="5" customWidth="1"/>
    <col min="20" max="20" width="8.75" style="5" customWidth="1"/>
    <col min="21" max="21" width="7.125" style="8" customWidth="1"/>
    <col min="22" max="22" width="5.625" style="8" customWidth="1"/>
    <col min="23" max="23" width="4.75" style="8" customWidth="1"/>
    <col min="24" max="24" width="5.375" style="8" customWidth="1"/>
    <col min="25" max="25" width="6.625" style="8" customWidth="1"/>
    <col min="26" max="26" width="5.75" style="8" customWidth="1"/>
    <col min="27" max="30" width="4.625" style="8" customWidth="1"/>
    <col min="31" max="31" width="5.25" style="8" customWidth="1"/>
    <col min="32" max="32" width="5.75" style="3" customWidth="1"/>
    <col min="33" max="33" width="6.375" style="9" customWidth="1"/>
    <col min="34" max="34" width="6.75" style="4" customWidth="1"/>
    <col min="35" max="35" width="8.125" style="9" customWidth="1"/>
    <col min="36" max="36" width="6.75" style="9" customWidth="1"/>
    <col min="37" max="37" width="7.75" style="9" customWidth="1"/>
    <col min="38" max="39" width="6.75" style="9" customWidth="1"/>
    <col min="40" max="40" width="7" style="9" customWidth="1"/>
    <col min="41" max="41" width="8.875" style="3"/>
    <col min="42" max="42" width="8.875" style="40"/>
    <col min="43" max="43" width="8.875" style="3"/>
    <col min="44" max="44" width="8.875" style="40"/>
    <col min="45" max="16384" width="8.875" style="9"/>
  </cols>
  <sheetData>
    <row r="1" spans="1:44" ht="34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</row>
    <row r="2" spans="1:44" s="1" customFormat="1" ht="39.7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68" t="s">
        <v>6</v>
      </c>
      <c r="G2" s="70" t="s">
        <v>7</v>
      </c>
      <c r="H2" s="68" t="s">
        <v>8</v>
      </c>
      <c r="I2" s="68" t="s">
        <v>9</v>
      </c>
      <c r="J2" s="72" t="s">
        <v>10</v>
      </c>
      <c r="K2" s="72" t="s">
        <v>11</v>
      </c>
      <c r="L2" s="72" t="s">
        <v>12</v>
      </c>
      <c r="M2" s="70" t="s">
        <v>13</v>
      </c>
      <c r="N2" s="70" t="s">
        <v>14</v>
      </c>
      <c r="O2" s="68" t="s">
        <v>15</v>
      </c>
      <c r="P2" s="74" t="s">
        <v>16</v>
      </c>
      <c r="Q2" s="74" t="s">
        <v>17</v>
      </c>
      <c r="R2" s="74" t="s">
        <v>18</v>
      </c>
      <c r="S2" s="74" t="s">
        <v>19</v>
      </c>
      <c r="T2" s="74" t="s">
        <v>20</v>
      </c>
      <c r="U2" s="74" t="s">
        <v>21</v>
      </c>
      <c r="V2" s="55" t="s">
        <v>22</v>
      </c>
      <c r="W2" s="55" t="s">
        <v>23</v>
      </c>
      <c r="X2" s="55" t="s">
        <v>24</v>
      </c>
      <c r="Y2" s="55" t="s">
        <v>25</v>
      </c>
      <c r="Z2" s="55" t="s">
        <v>26</v>
      </c>
      <c r="AA2" s="55" t="s">
        <v>27</v>
      </c>
      <c r="AB2" s="55"/>
      <c r="AC2" s="55"/>
      <c r="AD2" s="66"/>
      <c r="AE2" s="55" t="s">
        <v>28</v>
      </c>
      <c r="AF2" s="75" t="s">
        <v>29</v>
      </c>
      <c r="AG2" s="75" t="s">
        <v>30</v>
      </c>
      <c r="AH2" s="75" t="s">
        <v>31</v>
      </c>
      <c r="AI2" s="75" t="s">
        <v>32</v>
      </c>
      <c r="AJ2" s="75" t="s">
        <v>59</v>
      </c>
      <c r="AK2" s="75" t="s">
        <v>60</v>
      </c>
      <c r="AL2" s="75" t="s">
        <v>33</v>
      </c>
      <c r="AM2" s="75" t="s">
        <v>34</v>
      </c>
      <c r="AN2" s="75" t="s">
        <v>35</v>
      </c>
      <c r="AO2" s="76" t="s">
        <v>61</v>
      </c>
      <c r="AP2" s="77"/>
      <c r="AQ2" s="78" t="s">
        <v>62</v>
      </c>
      <c r="AR2" s="78"/>
    </row>
    <row r="3" spans="1:44" s="1" customFormat="1" ht="34.5" customHeight="1">
      <c r="A3" s="69"/>
      <c r="B3" s="69"/>
      <c r="C3" s="69"/>
      <c r="D3" s="69"/>
      <c r="E3" s="69"/>
      <c r="F3" s="69"/>
      <c r="G3" s="71"/>
      <c r="H3" s="69"/>
      <c r="I3" s="69"/>
      <c r="J3" s="73"/>
      <c r="K3" s="73"/>
      <c r="L3" s="73"/>
      <c r="M3" s="71"/>
      <c r="N3" s="71"/>
      <c r="O3" s="69"/>
      <c r="P3" s="74"/>
      <c r="Q3" s="74"/>
      <c r="R3" s="74"/>
      <c r="S3" s="74"/>
      <c r="T3" s="74"/>
      <c r="U3" s="74"/>
      <c r="V3" s="55"/>
      <c r="W3" s="55"/>
      <c r="X3" s="55"/>
      <c r="Y3" s="55"/>
      <c r="Z3" s="55"/>
      <c r="AA3" s="37" t="s">
        <v>36</v>
      </c>
      <c r="AB3" s="37" t="s">
        <v>37</v>
      </c>
      <c r="AC3" s="37" t="s">
        <v>38</v>
      </c>
      <c r="AD3" s="38" t="s">
        <v>39</v>
      </c>
      <c r="AE3" s="55"/>
      <c r="AF3" s="75"/>
      <c r="AG3" s="75"/>
      <c r="AH3" s="75"/>
      <c r="AI3" s="75"/>
      <c r="AJ3" s="75"/>
      <c r="AK3" s="75"/>
      <c r="AL3" s="75"/>
      <c r="AM3" s="75"/>
      <c r="AN3" s="75"/>
      <c r="AO3" s="76"/>
      <c r="AP3" s="77"/>
      <c r="AQ3" s="78"/>
      <c r="AR3" s="78"/>
    </row>
    <row r="4" spans="1:44" ht="23.1" customHeight="1">
      <c r="A4" s="10" t="s">
        <v>40</v>
      </c>
      <c r="B4" s="11">
        <v>1534</v>
      </c>
      <c r="C4" s="12">
        <v>18</v>
      </c>
      <c r="D4" s="12">
        <v>73</v>
      </c>
      <c r="E4" s="10">
        <v>1</v>
      </c>
      <c r="F4" s="10">
        <v>0</v>
      </c>
      <c r="G4" s="10">
        <v>3</v>
      </c>
      <c r="H4" s="10">
        <v>0</v>
      </c>
      <c r="I4" s="10">
        <v>3</v>
      </c>
      <c r="J4" s="10">
        <v>0</v>
      </c>
      <c r="K4" s="10">
        <v>3</v>
      </c>
      <c r="L4" s="10">
        <v>0</v>
      </c>
      <c r="M4" s="10">
        <v>2</v>
      </c>
      <c r="N4" s="21">
        <v>0</v>
      </c>
      <c r="O4" s="10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10">
        <v>20</v>
      </c>
      <c r="W4" s="10">
        <v>0</v>
      </c>
      <c r="X4" s="10">
        <v>0</v>
      </c>
      <c r="Y4" s="32">
        <v>8</v>
      </c>
      <c r="Z4" s="32">
        <v>0</v>
      </c>
      <c r="AA4" s="10">
        <v>0</v>
      </c>
      <c r="AB4" s="10">
        <v>1</v>
      </c>
      <c r="AC4" s="10">
        <v>0</v>
      </c>
      <c r="AD4" s="10">
        <v>2</v>
      </c>
      <c r="AE4" s="10">
        <v>0</v>
      </c>
      <c r="AF4" s="32">
        <v>0</v>
      </c>
      <c r="AG4" s="32">
        <v>0</v>
      </c>
      <c r="AH4" s="32">
        <v>0</v>
      </c>
      <c r="AI4" s="32">
        <v>0</v>
      </c>
      <c r="AJ4" s="32">
        <v>0</v>
      </c>
      <c r="AK4" s="32">
        <v>10</v>
      </c>
      <c r="AL4" s="32">
        <v>0</v>
      </c>
      <c r="AM4" s="32">
        <v>6</v>
      </c>
      <c r="AN4" s="32">
        <v>2</v>
      </c>
      <c r="AO4" s="3">
        <f>SUM(C4:AN4)</f>
        <v>152</v>
      </c>
      <c r="AP4" s="40">
        <f>AO4/B4</f>
        <v>9.9087353324641456E-2</v>
      </c>
      <c r="AQ4" s="3">
        <f>SUM(E4:AN4)</f>
        <v>61</v>
      </c>
      <c r="AR4" s="40">
        <f>AQ4/B4</f>
        <v>3.9765319426336376E-2</v>
      </c>
    </row>
    <row r="5" spans="1:44" ht="23.1" customHeight="1">
      <c r="A5" s="10" t="s">
        <v>41</v>
      </c>
      <c r="B5" s="13">
        <v>865</v>
      </c>
      <c r="C5" s="12">
        <v>9</v>
      </c>
      <c r="D5" s="12">
        <v>30</v>
      </c>
      <c r="E5" s="10">
        <v>0</v>
      </c>
      <c r="F5" s="10">
        <v>0</v>
      </c>
      <c r="G5" s="10">
        <v>0</v>
      </c>
      <c r="H5" s="10">
        <v>0</v>
      </c>
      <c r="I5" s="10">
        <v>1</v>
      </c>
      <c r="J5" s="10">
        <v>0</v>
      </c>
      <c r="K5" s="10">
        <v>0</v>
      </c>
      <c r="L5" s="10">
        <v>0</v>
      </c>
      <c r="M5" s="10">
        <v>2</v>
      </c>
      <c r="N5" s="21">
        <v>0</v>
      </c>
      <c r="O5" s="10">
        <v>0</v>
      </c>
      <c r="P5" s="21">
        <v>10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10">
        <v>0</v>
      </c>
      <c r="W5" s="21">
        <v>4</v>
      </c>
      <c r="X5" s="21">
        <v>2</v>
      </c>
      <c r="Y5" s="32">
        <v>0</v>
      </c>
      <c r="Z5" s="32">
        <v>0</v>
      </c>
      <c r="AA5" s="10">
        <v>0</v>
      </c>
      <c r="AB5" s="10">
        <v>1</v>
      </c>
      <c r="AC5" s="10">
        <v>0</v>
      </c>
      <c r="AD5" s="10">
        <v>2</v>
      </c>
      <c r="AE5" s="10">
        <v>0</v>
      </c>
      <c r="AF5" s="32">
        <v>0</v>
      </c>
      <c r="AG5" s="32">
        <v>5</v>
      </c>
      <c r="AH5" s="32">
        <v>8</v>
      </c>
      <c r="AI5" s="32">
        <v>0</v>
      </c>
      <c r="AJ5" s="32">
        <v>0</v>
      </c>
      <c r="AK5" s="32">
        <v>10</v>
      </c>
      <c r="AL5" s="32">
        <v>0</v>
      </c>
      <c r="AM5" s="32">
        <v>2</v>
      </c>
      <c r="AN5" s="32">
        <v>2</v>
      </c>
      <c r="AO5" s="3">
        <f t="shared" ref="AO5:AO16" si="0">SUM(C5:AN5)</f>
        <v>88</v>
      </c>
      <c r="AP5" s="40">
        <f t="shared" ref="AP5:AP16" si="1">AO5/B5</f>
        <v>0.10173410404624278</v>
      </c>
      <c r="AQ5" s="3">
        <f t="shared" ref="AQ5:AQ16" si="2">SUM(E5:AN5)</f>
        <v>49</v>
      </c>
      <c r="AR5" s="40">
        <f t="shared" ref="AR5:AR16" si="3">AQ5/B5</f>
        <v>5.6647398843930635E-2</v>
      </c>
    </row>
    <row r="6" spans="1:44" ht="23.1" customHeight="1">
      <c r="A6" s="10" t="s">
        <v>42</v>
      </c>
      <c r="B6" s="11">
        <v>1160</v>
      </c>
      <c r="C6" s="12">
        <v>13</v>
      </c>
      <c r="D6" s="12">
        <v>34</v>
      </c>
      <c r="E6" s="10">
        <v>0</v>
      </c>
      <c r="F6" s="10">
        <v>0</v>
      </c>
      <c r="G6" s="10">
        <v>0</v>
      </c>
      <c r="H6" s="10">
        <v>0</v>
      </c>
      <c r="I6" s="10">
        <v>2</v>
      </c>
      <c r="J6" s="10">
        <v>1</v>
      </c>
      <c r="K6" s="10">
        <v>0</v>
      </c>
      <c r="L6" s="10">
        <v>0</v>
      </c>
      <c r="M6" s="10">
        <v>0</v>
      </c>
      <c r="N6" s="21">
        <v>2</v>
      </c>
      <c r="O6" s="10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10">
        <v>0</v>
      </c>
      <c r="W6" s="21">
        <v>2</v>
      </c>
      <c r="X6" s="21">
        <v>2</v>
      </c>
      <c r="Y6" s="32">
        <v>0</v>
      </c>
      <c r="Z6" s="32">
        <v>1</v>
      </c>
      <c r="AA6" s="10">
        <v>0</v>
      </c>
      <c r="AB6" s="10">
        <v>1</v>
      </c>
      <c r="AC6" s="10">
        <v>0</v>
      </c>
      <c r="AD6" s="10">
        <v>2</v>
      </c>
      <c r="AE6" s="10">
        <v>0</v>
      </c>
      <c r="AF6" s="32">
        <v>0</v>
      </c>
      <c r="AG6" s="32">
        <v>0</v>
      </c>
      <c r="AH6" s="32">
        <v>0</v>
      </c>
      <c r="AI6" s="32">
        <v>0</v>
      </c>
      <c r="AJ6" s="32">
        <v>0</v>
      </c>
      <c r="AK6" s="32">
        <v>0</v>
      </c>
      <c r="AL6" s="32">
        <v>0</v>
      </c>
      <c r="AM6" s="32">
        <v>0</v>
      </c>
      <c r="AN6" s="32">
        <v>2</v>
      </c>
      <c r="AO6" s="3">
        <f t="shared" si="0"/>
        <v>62</v>
      </c>
      <c r="AP6" s="40">
        <f t="shared" si="1"/>
        <v>5.3448275862068968E-2</v>
      </c>
      <c r="AQ6" s="3">
        <f t="shared" si="2"/>
        <v>15</v>
      </c>
      <c r="AR6" s="40">
        <f t="shared" si="3"/>
        <v>1.2931034482758621E-2</v>
      </c>
    </row>
    <row r="7" spans="1:44" ht="23.1" customHeight="1">
      <c r="A7" s="10" t="s">
        <v>43</v>
      </c>
      <c r="B7" s="11">
        <v>1064</v>
      </c>
      <c r="C7" s="12">
        <v>12</v>
      </c>
      <c r="D7" s="12">
        <v>64</v>
      </c>
      <c r="E7" s="10">
        <v>1</v>
      </c>
      <c r="F7" s="10">
        <v>0</v>
      </c>
      <c r="G7" s="10">
        <v>2</v>
      </c>
      <c r="H7" s="10">
        <v>0</v>
      </c>
      <c r="I7" s="10">
        <v>2</v>
      </c>
      <c r="J7" s="10">
        <v>2</v>
      </c>
      <c r="K7" s="10">
        <v>3</v>
      </c>
      <c r="L7" s="10">
        <v>0</v>
      </c>
      <c r="M7" s="10">
        <v>0</v>
      </c>
      <c r="N7" s="21">
        <v>0</v>
      </c>
      <c r="O7" s="10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10">
        <v>0</v>
      </c>
      <c r="W7" s="10">
        <v>0</v>
      </c>
      <c r="X7" s="10">
        <v>0</v>
      </c>
      <c r="Y7" s="32">
        <v>0</v>
      </c>
      <c r="Z7" s="32">
        <v>0</v>
      </c>
      <c r="AA7" s="10">
        <v>0</v>
      </c>
      <c r="AB7" s="10">
        <v>1</v>
      </c>
      <c r="AC7" s="10">
        <v>0</v>
      </c>
      <c r="AD7" s="10">
        <v>2</v>
      </c>
      <c r="AE7" s="10">
        <v>0</v>
      </c>
      <c r="AF7" s="32">
        <v>0</v>
      </c>
      <c r="AG7" s="32">
        <v>0</v>
      </c>
      <c r="AH7" s="32">
        <v>0</v>
      </c>
      <c r="AI7" s="32">
        <v>0</v>
      </c>
      <c r="AJ7" s="32">
        <v>0</v>
      </c>
      <c r="AK7" s="32">
        <v>0</v>
      </c>
      <c r="AL7" s="32">
        <v>0</v>
      </c>
      <c r="AM7" s="32">
        <v>0</v>
      </c>
      <c r="AN7" s="32">
        <v>0</v>
      </c>
      <c r="AO7" s="3">
        <f t="shared" si="0"/>
        <v>89</v>
      </c>
      <c r="AP7" s="40">
        <f t="shared" si="1"/>
        <v>8.3646616541353386E-2</v>
      </c>
      <c r="AQ7" s="3">
        <f t="shared" si="2"/>
        <v>13</v>
      </c>
      <c r="AR7" s="40">
        <f t="shared" si="3"/>
        <v>1.2218045112781954E-2</v>
      </c>
    </row>
    <row r="8" spans="1:44" ht="23.1" customHeight="1">
      <c r="A8" s="10" t="s">
        <v>44</v>
      </c>
      <c r="B8" s="11">
        <v>978</v>
      </c>
      <c r="C8" s="12">
        <v>11</v>
      </c>
      <c r="D8" s="12">
        <v>44</v>
      </c>
      <c r="E8" s="10">
        <v>1</v>
      </c>
      <c r="F8" s="10">
        <v>1</v>
      </c>
      <c r="G8" s="10">
        <v>0</v>
      </c>
      <c r="H8" s="10">
        <v>2</v>
      </c>
      <c r="I8" s="10">
        <v>2</v>
      </c>
      <c r="J8" s="10">
        <v>0</v>
      </c>
      <c r="K8" s="10">
        <v>0</v>
      </c>
      <c r="L8" s="10">
        <v>0</v>
      </c>
      <c r="M8" s="10">
        <v>0</v>
      </c>
      <c r="N8" s="21">
        <v>0</v>
      </c>
      <c r="O8" s="10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4</v>
      </c>
      <c r="V8" s="10">
        <v>0</v>
      </c>
      <c r="W8" s="10">
        <v>0</v>
      </c>
      <c r="X8" s="10">
        <v>0</v>
      </c>
      <c r="Y8" s="32">
        <v>0</v>
      </c>
      <c r="Z8" s="32">
        <v>0</v>
      </c>
      <c r="AA8" s="10">
        <v>0</v>
      </c>
      <c r="AB8" s="10">
        <v>1</v>
      </c>
      <c r="AC8" s="10">
        <v>1</v>
      </c>
      <c r="AD8" s="10">
        <v>1</v>
      </c>
      <c r="AE8" s="10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4</v>
      </c>
      <c r="AO8" s="3">
        <f t="shared" si="0"/>
        <v>72</v>
      </c>
      <c r="AP8" s="40">
        <f t="shared" si="1"/>
        <v>7.3619631901840496E-2</v>
      </c>
      <c r="AQ8" s="3">
        <f t="shared" si="2"/>
        <v>17</v>
      </c>
      <c r="AR8" s="40">
        <f t="shared" si="3"/>
        <v>1.7382413087934562E-2</v>
      </c>
    </row>
    <row r="9" spans="1:44" ht="23.1" customHeight="1">
      <c r="A9" s="10" t="s">
        <v>45</v>
      </c>
      <c r="B9" s="11">
        <v>1099</v>
      </c>
      <c r="C9" s="12">
        <v>12</v>
      </c>
      <c r="D9" s="12">
        <v>44</v>
      </c>
      <c r="E9" s="10">
        <v>0</v>
      </c>
      <c r="F9" s="10">
        <v>0</v>
      </c>
      <c r="G9" s="10">
        <v>0</v>
      </c>
      <c r="H9" s="10">
        <v>0</v>
      </c>
      <c r="I9" s="10">
        <v>2</v>
      </c>
      <c r="J9" s="10">
        <v>0</v>
      </c>
      <c r="K9" s="10">
        <v>0</v>
      </c>
      <c r="L9" s="10">
        <v>10</v>
      </c>
      <c r="M9" s="10">
        <v>0</v>
      </c>
      <c r="N9" s="21">
        <v>0</v>
      </c>
      <c r="O9" s="10">
        <v>0</v>
      </c>
      <c r="P9" s="21">
        <v>0</v>
      </c>
      <c r="Q9" s="21">
        <v>24</v>
      </c>
      <c r="R9" s="21">
        <v>0</v>
      </c>
      <c r="S9" s="21">
        <v>0</v>
      </c>
      <c r="T9" s="21">
        <v>17</v>
      </c>
      <c r="U9" s="21">
        <v>0</v>
      </c>
      <c r="V9" s="10">
        <v>0</v>
      </c>
      <c r="W9" s="10">
        <v>0</v>
      </c>
      <c r="X9" s="10">
        <v>0</v>
      </c>
      <c r="Y9" s="32">
        <v>0</v>
      </c>
      <c r="Z9" s="32">
        <v>0</v>
      </c>
      <c r="AA9" s="10">
        <v>0</v>
      </c>
      <c r="AB9" s="10">
        <v>1</v>
      </c>
      <c r="AC9" s="10">
        <v>1</v>
      </c>
      <c r="AD9" s="10">
        <v>1</v>
      </c>
      <c r="AE9" s="10">
        <v>0</v>
      </c>
      <c r="AF9" s="32">
        <v>0</v>
      </c>
      <c r="AG9" s="32">
        <v>0</v>
      </c>
      <c r="AH9" s="32">
        <v>0</v>
      </c>
      <c r="AI9" s="32">
        <v>7</v>
      </c>
      <c r="AJ9" s="32">
        <v>0</v>
      </c>
      <c r="AK9" s="32">
        <v>0</v>
      </c>
      <c r="AL9" s="32">
        <v>6</v>
      </c>
      <c r="AM9" s="32">
        <v>0</v>
      </c>
      <c r="AN9" s="32">
        <v>5</v>
      </c>
      <c r="AO9" s="3">
        <f t="shared" si="0"/>
        <v>130</v>
      </c>
      <c r="AP9" s="40">
        <f t="shared" si="1"/>
        <v>0.11828935395814377</v>
      </c>
      <c r="AQ9" s="3">
        <f t="shared" si="2"/>
        <v>74</v>
      </c>
      <c r="AR9" s="40">
        <f t="shared" si="3"/>
        <v>6.7333939945404916E-2</v>
      </c>
    </row>
    <row r="10" spans="1:44" ht="23.1" customHeight="1">
      <c r="A10" s="10" t="s">
        <v>46</v>
      </c>
      <c r="B10" s="14">
        <v>920</v>
      </c>
      <c r="C10" s="12">
        <v>10</v>
      </c>
      <c r="D10" s="12">
        <v>45</v>
      </c>
      <c r="E10" s="10">
        <v>0</v>
      </c>
      <c r="F10" s="10">
        <v>0</v>
      </c>
      <c r="G10" s="10">
        <v>0</v>
      </c>
      <c r="H10" s="10">
        <v>0</v>
      </c>
      <c r="I10" s="10">
        <v>2</v>
      </c>
      <c r="J10" s="10">
        <v>0</v>
      </c>
      <c r="K10" s="10">
        <v>0</v>
      </c>
      <c r="L10" s="10">
        <v>0</v>
      </c>
      <c r="M10" s="10">
        <v>0</v>
      </c>
      <c r="N10" s="21">
        <v>0</v>
      </c>
      <c r="O10" s="10">
        <v>0</v>
      </c>
      <c r="P10" s="21">
        <v>0</v>
      </c>
      <c r="Q10" s="21">
        <v>0</v>
      </c>
      <c r="R10" s="21">
        <v>0</v>
      </c>
      <c r="S10" s="21">
        <v>10</v>
      </c>
      <c r="T10" s="21">
        <v>0</v>
      </c>
      <c r="U10" s="21">
        <v>0</v>
      </c>
      <c r="V10" s="10">
        <v>0</v>
      </c>
      <c r="W10" s="10">
        <v>0</v>
      </c>
      <c r="X10" s="10">
        <v>0</v>
      </c>
      <c r="Y10" s="32">
        <v>0</v>
      </c>
      <c r="Z10" s="32">
        <v>0</v>
      </c>
      <c r="AA10" s="10">
        <v>0</v>
      </c>
      <c r="AB10" s="10">
        <v>1</v>
      </c>
      <c r="AC10" s="10">
        <v>1</v>
      </c>
      <c r="AD10" s="10">
        <v>1</v>
      </c>
      <c r="AE10" s="10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1</v>
      </c>
      <c r="AO10" s="3">
        <f t="shared" si="0"/>
        <v>71</v>
      </c>
      <c r="AP10" s="40">
        <f t="shared" si="1"/>
        <v>7.7173913043478259E-2</v>
      </c>
      <c r="AQ10" s="3">
        <f t="shared" si="2"/>
        <v>16</v>
      </c>
      <c r="AR10" s="40">
        <f t="shared" si="3"/>
        <v>1.7391304347826087E-2</v>
      </c>
    </row>
    <row r="11" spans="1:44" ht="23.1" customHeight="1">
      <c r="A11" s="10" t="s">
        <v>47</v>
      </c>
      <c r="B11" s="11">
        <v>1030</v>
      </c>
      <c r="C11" s="12">
        <v>12</v>
      </c>
      <c r="D11" s="12">
        <v>34</v>
      </c>
      <c r="E11" s="10">
        <v>0</v>
      </c>
      <c r="F11" s="10">
        <v>0</v>
      </c>
      <c r="G11" s="10">
        <v>0</v>
      </c>
      <c r="H11" s="10">
        <v>0</v>
      </c>
      <c r="I11" s="10">
        <v>2</v>
      </c>
      <c r="J11" s="10">
        <v>0</v>
      </c>
      <c r="K11" s="10">
        <v>0</v>
      </c>
      <c r="L11" s="10">
        <v>0</v>
      </c>
      <c r="M11" s="10">
        <v>0</v>
      </c>
      <c r="N11" s="21">
        <v>0</v>
      </c>
      <c r="O11" s="10">
        <v>3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10">
        <v>0</v>
      </c>
      <c r="W11" s="10">
        <v>0</v>
      </c>
      <c r="X11" s="10">
        <v>0</v>
      </c>
      <c r="Y11" s="32">
        <v>0</v>
      </c>
      <c r="Z11" s="32">
        <v>0</v>
      </c>
      <c r="AA11" s="10">
        <v>0</v>
      </c>
      <c r="AB11" s="10">
        <v>1</v>
      </c>
      <c r="AC11" s="10">
        <v>1</v>
      </c>
      <c r="AD11" s="10">
        <v>1</v>
      </c>
      <c r="AE11" s="10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2</v>
      </c>
      <c r="AO11" s="3">
        <f t="shared" si="0"/>
        <v>56</v>
      </c>
      <c r="AP11" s="40">
        <f t="shared" si="1"/>
        <v>5.4368932038834951E-2</v>
      </c>
      <c r="AQ11" s="3">
        <f t="shared" si="2"/>
        <v>10</v>
      </c>
      <c r="AR11" s="40">
        <f t="shared" si="3"/>
        <v>9.7087378640776691E-3</v>
      </c>
    </row>
    <row r="12" spans="1:44" ht="23.1" customHeight="1">
      <c r="A12" s="10" t="s">
        <v>48</v>
      </c>
      <c r="B12" s="11">
        <v>328</v>
      </c>
      <c r="C12" s="12">
        <v>4</v>
      </c>
      <c r="D12" s="12">
        <v>11</v>
      </c>
      <c r="E12" s="10">
        <v>0</v>
      </c>
      <c r="F12" s="10">
        <v>0</v>
      </c>
      <c r="G12" s="10">
        <v>0</v>
      </c>
      <c r="H12" s="10">
        <v>0</v>
      </c>
      <c r="I12" s="10">
        <v>1</v>
      </c>
      <c r="J12" s="10">
        <v>0</v>
      </c>
      <c r="K12" s="10">
        <v>0</v>
      </c>
      <c r="L12" s="10">
        <v>0</v>
      </c>
      <c r="M12" s="10">
        <v>0</v>
      </c>
      <c r="N12" s="21">
        <v>0</v>
      </c>
      <c r="O12" s="10">
        <v>0</v>
      </c>
      <c r="P12" s="21">
        <v>0</v>
      </c>
      <c r="Q12" s="21">
        <v>0</v>
      </c>
      <c r="R12" s="21">
        <v>4</v>
      </c>
      <c r="S12" s="21">
        <v>0</v>
      </c>
      <c r="T12" s="21">
        <v>0</v>
      </c>
      <c r="U12" s="21">
        <v>0</v>
      </c>
      <c r="V12" s="10">
        <v>0</v>
      </c>
      <c r="W12" s="10">
        <v>0</v>
      </c>
      <c r="X12" s="10">
        <v>0</v>
      </c>
      <c r="Y12" s="32">
        <v>0</v>
      </c>
      <c r="Z12" s="32">
        <v>0</v>
      </c>
      <c r="AA12" s="10">
        <v>1</v>
      </c>
      <c r="AB12" s="10">
        <v>0</v>
      </c>
      <c r="AC12" s="10">
        <v>1</v>
      </c>
      <c r="AD12" s="10">
        <v>0</v>
      </c>
      <c r="AE12" s="10">
        <v>8</v>
      </c>
      <c r="AF12" s="32">
        <v>3</v>
      </c>
      <c r="AG12" s="32">
        <v>0</v>
      </c>
      <c r="AH12" s="32">
        <v>0</v>
      </c>
      <c r="AI12" s="32">
        <v>0</v>
      </c>
      <c r="AJ12" s="32">
        <v>5</v>
      </c>
      <c r="AK12" s="32">
        <v>0</v>
      </c>
      <c r="AL12" s="32">
        <v>0</v>
      </c>
      <c r="AM12" s="32">
        <v>0</v>
      </c>
      <c r="AN12" s="32">
        <v>0</v>
      </c>
      <c r="AO12" s="3">
        <f t="shared" si="0"/>
        <v>38</v>
      </c>
      <c r="AP12" s="40">
        <f t="shared" si="1"/>
        <v>0.11585365853658537</v>
      </c>
      <c r="AQ12" s="3">
        <f t="shared" si="2"/>
        <v>23</v>
      </c>
      <c r="AR12" s="40">
        <f t="shared" si="3"/>
        <v>7.0121951219512202E-2</v>
      </c>
    </row>
    <row r="13" spans="1:44" ht="23.1" customHeight="1">
      <c r="A13" s="10" t="s">
        <v>49</v>
      </c>
      <c r="B13" s="11">
        <v>411</v>
      </c>
      <c r="C13" s="12">
        <v>5</v>
      </c>
      <c r="D13" s="12">
        <v>8</v>
      </c>
      <c r="E13" s="10">
        <v>0</v>
      </c>
      <c r="F13" s="10">
        <v>0</v>
      </c>
      <c r="G13" s="10">
        <v>0</v>
      </c>
      <c r="H13" s="10">
        <v>0</v>
      </c>
      <c r="I13" s="10">
        <v>1</v>
      </c>
      <c r="J13" s="10">
        <v>0</v>
      </c>
      <c r="K13" s="10">
        <v>0</v>
      </c>
      <c r="L13" s="10">
        <v>0</v>
      </c>
      <c r="M13" s="10">
        <v>0</v>
      </c>
      <c r="N13" s="21">
        <v>0</v>
      </c>
      <c r="O13" s="10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10">
        <v>0</v>
      </c>
      <c r="W13" s="10">
        <v>0</v>
      </c>
      <c r="X13" s="10">
        <v>0</v>
      </c>
      <c r="Y13" s="32">
        <v>0</v>
      </c>
      <c r="Z13" s="32">
        <v>0</v>
      </c>
      <c r="AA13" s="10">
        <v>1</v>
      </c>
      <c r="AB13" s="10">
        <v>0</v>
      </c>
      <c r="AC13" s="10">
        <v>1</v>
      </c>
      <c r="AD13" s="10">
        <v>0</v>
      </c>
      <c r="AE13" s="10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">
        <f t="shared" si="0"/>
        <v>16</v>
      </c>
      <c r="AP13" s="40">
        <f t="shared" si="1"/>
        <v>3.8929440389294405E-2</v>
      </c>
      <c r="AQ13" s="3">
        <f t="shared" si="2"/>
        <v>3</v>
      </c>
      <c r="AR13" s="40">
        <f t="shared" si="3"/>
        <v>7.2992700729927005E-3</v>
      </c>
    </row>
    <row r="14" spans="1:44" ht="23.1" customHeight="1">
      <c r="A14" s="10" t="s">
        <v>50</v>
      </c>
      <c r="B14" s="11">
        <v>493</v>
      </c>
      <c r="C14" s="12">
        <v>6</v>
      </c>
      <c r="D14" s="15">
        <v>15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  <c r="K14" s="10">
        <v>0</v>
      </c>
      <c r="L14" s="10">
        <v>0</v>
      </c>
      <c r="M14" s="10">
        <v>0</v>
      </c>
      <c r="N14" s="21">
        <v>0</v>
      </c>
      <c r="O14" s="10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10">
        <v>0</v>
      </c>
      <c r="W14" s="10">
        <v>0</v>
      </c>
      <c r="X14" s="10">
        <v>0</v>
      </c>
      <c r="Y14" s="32">
        <v>0</v>
      </c>
      <c r="Z14" s="32">
        <v>0</v>
      </c>
      <c r="AA14" s="10">
        <v>1</v>
      </c>
      <c r="AB14" s="10">
        <v>0</v>
      </c>
      <c r="AC14" s="10">
        <v>1</v>
      </c>
      <c r="AD14" s="10">
        <v>0</v>
      </c>
      <c r="AE14" s="10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2</v>
      </c>
      <c r="AN14" s="32">
        <v>0</v>
      </c>
      <c r="AO14" s="3">
        <f t="shared" si="0"/>
        <v>26</v>
      </c>
      <c r="AP14" s="40">
        <f t="shared" si="1"/>
        <v>5.2738336713995942E-2</v>
      </c>
      <c r="AQ14" s="3">
        <f t="shared" si="2"/>
        <v>5</v>
      </c>
      <c r="AR14" s="40">
        <f t="shared" si="3"/>
        <v>1.0141987829614604E-2</v>
      </c>
    </row>
    <row r="15" spans="1:44" ht="23.1" customHeight="1">
      <c r="A15" s="10" t="s">
        <v>51</v>
      </c>
      <c r="B15" s="11">
        <v>511</v>
      </c>
      <c r="C15" s="12">
        <v>6</v>
      </c>
      <c r="D15" s="12">
        <v>11</v>
      </c>
      <c r="E15" s="10">
        <v>0</v>
      </c>
      <c r="F15" s="10">
        <v>0</v>
      </c>
      <c r="G15" s="10">
        <v>0</v>
      </c>
      <c r="H15" s="10">
        <v>3</v>
      </c>
      <c r="I15" s="10">
        <v>1</v>
      </c>
      <c r="J15" s="10">
        <v>0</v>
      </c>
      <c r="K15" s="10">
        <v>0</v>
      </c>
      <c r="L15" s="10">
        <v>0</v>
      </c>
      <c r="M15" s="10">
        <v>0</v>
      </c>
      <c r="N15" s="21">
        <v>0</v>
      </c>
      <c r="O15" s="10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10">
        <v>0</v>
      </c>
      <c r="W15" s="10">
        <v>0</v>
      </c>
      <c r="X15" s="10">
        <v>0</v>
      </c>
      <c r="Y15" s="32">
        <v>0</v>
      </c>
      <c r="Z15" s="32">
        <v>0</v>
      </c>
      <c r="AA15" s="10">
        <v>1</v>
      </c>
      <c r="AB15" s="10">
        <v>0</v>
      </c>
      <c r="AC15" s="10">
        <v>1</v>
      </c>
      <c r="AD15" s="10">
        <v>0</v>
      </c>
      <c r="AE15" s="10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">
        <f t="shared" si="0"/>
        <v>23</v>
      </c>
      <c r="AP15" s="40">
        <f t="shared" si="1"/>
        <v>4.5009784735812131E-2</v>
      </c>
      <c r="AQ15" s="3">
        <f t="shared" si="2"/>
        <v>6</v>
      </c>
      <c r="AR15" s="40">
        <f t="shared" si="3"/>
        <v>1.1741682974559686E-2</v>
      </c>
    </row>
    <row r="16" spans="1:44" ht="30" customHeight="1">
      <c r="A16" s="16" t="s">
        <v>52</v>
      </c>
      <c r="B16" s="17">
        <f t="shared" ref="B16:P16" si="4">SUM(B4:B15)</f>
        <v>10393</v>
      </c>
      <c r="C16" s="10">
        <f t="shared" si="4"/>
        <v>118</v>
      </c>
      <c r="D16" s="10">
        <f t="shared" si="4"/>
        <v>413</v>
      </c>
      <c r="E16" s="10">
        <f t="shared" si="4"/>
        <v>3</v>
      </c>
      <c r="F16" s="10">
        <f t="shared" si="4"/>
        <v>1</v>
      </c>
      <c r="G16" s="10">
        <f t="shared" si="4"/>
        <v>5</v>
      </c>
      <c r="H16" s="10">
        <f t="shared" si="4"/>
        <v>5</v>
      </c>
      <c r="I16" s="10">
        <f t="shared" si="4"/>
        <v>20</v>
      </c>
      <c r="J16" s="10">
        <f t="shared" si="4"/>
        <v>3</v>
      </c>
      <c r="K16" s="10">
        <f t="shared" si="4"/>
        <v>6</v>
      </c>
      <c r="L16" s="10">
        <f t="shared" si="4"/>
        <v>10</v>
      </c>
      <c r="M16" s="10">
        <f t="shared" si="4"/>
        <v>4</v>
      </c>
      <c r="N16" s="21">
        <f t="shared" si="4"/>
        <v>2</v>
      </c>
      <c r="O16" s="10">
        <f t="shared" si="4"/>
        <v>3</v>
      </c>
      <c r="P16" s="21">
        <f t="shared" si="4"/>
        <v>10</v>
      </c>
      <c r="Q16" s="21">
        <f>SUM(Q4:Q15)</f>
        <v>24</v>
      </c>
      <c r="R16" s="21">
        <f>SUM(R4:R15)</f>
        <v>4</v>
      </c>
      <c r="S16" s="21">
        <f>SUM(S4:S15)</f>
        <v>10</v>
      </c>
      <c r="T16" s="21">
        <f>SUM(T4:T15)</f>
        <v>17</v>
      </c>
      <c r="U16" s="21">
        <f t="shared" ref="U16:AE16" si="5">SUM(U4:U15)</f>
        <v>4</v>
      </c>
      <c r="V16" s="10">
        <f t="shared" si="5"/>
        <v>20</v>
      </c>
      <c r="W16" s="10">
        <f t="shared" si="5"/>
        <v>6</v>
      </c>
      <c r="X16" s="10">
        <f t="shared" si="5"/>
        <v>4</v>
      </c>
      <c r="Y16" s="10">
        <f t="shared" si="5"/>
        <v>8</v>
      </c>
      <c r="Z16" s="10">
        <f t="shared" si="5"/>
        <v>1</v>
      </c>
      <c r="AA16" s="10">
        <f t="shared" si="5"/>
        <v>4</v>
      </c>
      <c r="AB16" s="10">
        <f>SUM(AB4:AB11)</f>
        <v>8</v>
      </c>
      <c r="AC16" s="10">
        <f t="shared" si="5"/>
        <v>8</v>
      </c>
      <c r="AD16" s="10">
        <f t="shared" si="5"/>
        <v>12</v>
      </c>
      <c r="AE16" s="10">
        <f t="shared" si="5"/>
        <v>8</v>
      </c>
      <c r="AF16" s="21">
        <f>SUM(AF4:AF15)</f>
        <v>3</v>
      </c>
      <c r="AG16" s="21">
        <f>SUM(AG4:AG15)</f>
        <v>5</v>
      </c>
      <c r="AH16" s="21">
        <f>SUM(AH4:AH15)</f>
        <v>8</v>
      </c>
      <c r="AI16" s="33">
        <f t="shared" ref="AI16" si="6">SUM(AI4:AI15)</f>
        <v>7</v>
      </c>
      <c r="AJ16" s="33">
        <f>SUM(AJ4:AJ15)</f>
        <v>5</v>
      </c>
      <c r="AK16" s="33">
        <f t="shared" ref="AK16:AM16" si="7">SUM(AK4:AK15)</f>
        <v>20</v>
      </c>
      <c r="AL16" s="33">
        <f t="shared" si="7"/>
        <v>6</v>
      </c>
      <c r="AM16" s="33">
        <f t="shared" si="7"/>
        <v>10</v>
      </c>
      <c r="AN16" s="32">
        <f>SUM(AN4:AN15)</f>
        <v>18</v>
      </c>
      <c r="AO16" s="3">
        <f t="shared" si="0"/>
        <v>823</v>
      </c>
      <c r="AP16" s="40">
        <f t="shared" si="1"/>
        <v>7.9187914942749932E-2</v>
      </c>
      <c r="AQ16" s="3">
        <f t="shared" si="2"/>
        <v>292</v>
      </c>
      <c r="AR16" s="40">
        <f t="shared" si="3"/>
        <v>2.8095833734244204E-2</v>
      </c>
    </row>
    <row r="17" spans="1:40" ht="54" customHeight="1">
      <c r="A17" s="16" t="s">
        <v>53</v>
      </c>
      <c r="C17" s="18">
        <v>8000</v>
      </c>
      <c r="D17" s="18">
        <v>5000</v>
      </c>
      <c r="E17" s="18">
        <v>3000</v>
      </c>
      <c r="F17" s="18">
        <v>3000</v>
      </c>
      <c r="G17" s="18">
        <v>3000</v>
      </c>
      <c r="H17" s="19">
        <v>10000</v>
      </c>
      <c r="I17" s="19">
        <v>5000</v>
      </c>
      <c r="J17" s="22">
        <v>5000</v>
      </c>
      <c r="K17" s="22">
        <v>5000</v>
      </c>
      <c r="L17" s="22">
        <v>4000</v>
      </c>
      <c r="M17" s="22">
        <v>6000</v>
      </c>
      <c r="N17" s="23">
        <v>5000</v>
      </c>
      <c r="O17" s="22">
        <v>4000</v>
      </c>
      <c r="P17" s="24">
        <v>4000</v>
      </c>
      <c r="Q17" s="24">
        <v>5000</v>
      </c>
      <c r="R17" s="27" t="s">
        <v>54</v>
      </c>
      <c r="S17" s="24">
        <v>7000</v>
      </c>
      <c r="T17" s="27" t="s">
        <v>55</v>
      </c>
      <c r="U17" s="28" t="s">
        <v>56</v>
      </c>
      <c r="V17" s="29">
        <v>1000</v>
      </c>
      <c r="W17" s="29">
        <v>5000</v>
      </c>
      <c r="X17" s="29">
        <v>5000</v>
      </c>
      <c r="Y17" s="32">
        <v>4000</v>
      </c>
      <c r="Z17" s="32">
        <v>2000</v>
      </c>
      <c r="AA17" s="36">
        <v>5000</v>
      </c>
      <c r="AB17" s="36">
        <v>4000</v>
      </c>
      <c r="AC17" s="36">
        <v>3000</v>
      </c>
      <c r="AD17" s="36">
        <v>2000</v>
      </c>
      <c r="AE17" s="34">
        <v>3000</v>
      </c>
      <c r="AF17" s="32">
        <v>2000</v>
      </c>
      <c r="AG17" s="32">
        <v>5000</v>
      </c>
      <c r="AH17" s="32">
        <v>5000</v>
      </c>
      <c r="AI17" s="35" t="s">
        <v>58</v>
      </c>
      <c r="AJ17" s="32">
        <v>5000</v>
      </c>
      <c r="AK17" s="32">
        <v>5000</v>
      </c>
      <c r="AL17" s="32">
        <v>10000</v>
      </c>
      <c r="AM17" s="32">
        <v>5000</v>
      </c>
      <c r="AN17" s="32">
        <v>5000</v>
      </c>
    </row>
    <row r="18" spans="1:40" ht="35.1" customHeight="1">
      <c r="A18" s="16" t="s">
        <v>57</v>
      </c>
      <c r="B18" s="19"/>
      <c r="C18" s="39">
        <f>C16*C17</f>
        <v>944000</v>
      </c>
      <c r="D18" s="39">
        <f t="shared" ref="D18:Q18" si="8">D16*D17</f>
        <v>2065000</v>
      </c>
      <c r="E18" s="39">
        <f t="shared" si="8"/>
        <v>9000</v>
      </c>
      <c r="F18" s="39">
        <f t="shared" si="8"/>
        <v>3000</v>
      </c>
      <c r="G18" s="39">
        <f t="shared" si="8"/>
        <v>15000</v>
      </c>
      <c r="H18" s="39">
        <f t="shared" si="8"/>
        <v>50000</v>
      </c>
      <c r="I18" s="39">
        <f t="shared" si="8"/>
        <v>100000</v>
      </c>
      <c r="J18" s="39">
        <f t="shared" si="8"/>
        <v>15000</v>
      </c>
      <c r="K18" s="39">
        <f t="shared" si="8"/>
        <v>30000</v>
      </c>
      <c r="L18" s="39">
        <f t="shared" si="8"/>
        <v>40000</v>
      </c>
      <c r="M18" s="39">
        <f t="shared" si="8"/>
        <v>24000</v>
      </c>
      <c r="N18" s="25">
        <f t="shared" si="8"/>
        <v>10000</v>
      </c>
      <c r="O18" s="39">
        <f t="shared" si="8"/>
        <v>12000</v>
      </c>
      <c r="P18" s="25">
        <f t="shared" si="8"/>
        <v>40000</v>
      </c>
      <c r="Q18" s="25">
        <f t="shared" si="8"/>
        <v>120000</v>
      </c>
      <c r="R18" s="25">
        <v>7000</v>
      </c>
      <c r="S18" s="25">
        <f>S17*S16</f>
        <v>70000</v>
      </c>
      <c r="T18" s="25">
        <v>112000</v>
      </c>
      <c r="U18" s="25">
        <v>23000</v>
      </c>
      <c r="V18" s="39">
        <f>V16*V17</f>
        <v>20000</v>
      </c>
      <c r="W18" s="39">
        <f>W16*W17</f>
        <v>30000</v>
      </c>
      <c r="X18" s="39">
        <f>X16*X17</f>
        <v>20000</v>
      </c>
      <c r="Y18" s="39">
        <f>Y16*Y17</f>
        <v>32000</v>
      </c>
      <c r="Z18" s="39">
        <f>Z16*Z17</f>
        <v>2000</v>
      </c>
      <c r="AA18" s="67">
        <v>100000</v>
      </c>
      <c r="AB18" s="67"/>
      <c r="AC18" s="67"/>
      <c r="AD18" s="67"/>
      <c r="AE18" s="39">
        <f>AE16*AE17</f>
        <v>24000</v>
      </c>
      <c r="AF18" s="25">
        <f>AF16*AF17</f>
        <v>6000</v>
      </c>
      <c r="AG18" s="25">
        <f>AG16*AG17</f>
        <v>25000</v>
      </c>
      <c r="AH18" s="25">
        <f>AH16*AH17</f>
        <v>40000</v>
      </c>
      <c r="AI18" s="32">
        <v>50000</v>
      </c>
      <c r="AJ18" s="32">
        <f>AJ17*AJ16</f>
        <v>25000</v>
      </c>
      <c r="AK18" s="32">
        <f>AK17*AK16</f>
        <v>100000</v>
      </c>
      <c r="AL18" s="32">
        <f t="shared" ref="AL18:AM18" si="9">AL17*AL16</f>
        <v>60000</v>
      </c>
      <c r="AM18" s="32">
        <f t="shared" si="9"/>
        <v>50000</v>
      </c>
      <c r="AN18" s="32">
        <f>AN17*AN16</f>
        <v>90000</v>
      </c>
    </row>
  </sheetData>
  <mergeCells count="42">
    <mergeCell ref="N2:N3"/>
    <mergeCell ref="A1:T1"/>
    <mergeCell ref="U1:A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U2:U3"/>
    <mergeCell ref="V2:V3"/>
    <mergeCell ref="W2:W3"/>
    <mergeCell ref="X2:X3"/>
    <mergeCell ref="O2:O3"/>
    <mergeCell ref="P2:P3"/>
    <mergeCell ref="Q2:Q3"/>
    <mergeCell ref="R2:R3"/>
    <mergeCell ref="S2:S3"/>
    <mergeCell ref="T2:T3"/>
    <mergeCell ref="Y2:Y3"/>
    <mergeCell ref="Z2:Z3"/>
    <mergeCell ref="AA2:AD2"/>
    <mergeCell ref="AE2:AE3"/>
    <mergeCell ref="AF2:AF3"/>
    <mergeCell ref="AN2:AN3"/>
    <mergeCell ref="AA18:AD18"/>
    <mergeCell ref="AO2:AP3"/>
    <mergeCell ref="AQ2:AR3"/>
    <mergeCell ref="AH2:AH3"/>
    <mergeCell ref="AI2:AI3"/>
    <mergeCell ref="AJ2:AJ3"/>
    <mergeCell ref="AK2:AK3"/>
    <mergeCell ref="AL2:AL3"/>
    <mergeCell ref="AM2:AM3"/>
    <mergeCell ref="AG2:AG3"/>
  </mergeCells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D9" sqref="D9"/>
    </sheetView>
  </sheetViews>
  <sheetFormatPr defaultRowHeight="14.25"/>
  <cols>
    <col min="2" max="2" width="13" customWidth="1"/>
    <col min="3" max="3" width="14.75" style="41" customWidth="1"/>
    <col min="4" max="4" width="13.375" style="42" customWidth="1"/>
    <col min="5" max="5" width="14.625" style="41" customWidth="1"/>
    <col min="6" max="6" width="13.5" style="42" customWidth="1"/>
  </cols>
  <sheetData>
    <row r="1" spans="1:6" s="43" customFormat="1" ht="30" customHeight="1">
      <c r="A1" s="79" t="s">
        <v>1</v>
      </c>
      <c r="B1" s="79" t="s">
        <v>2</v>
      </c>
      <c r="C1" s="80" t="s">
        <v>63</v>
      </c>
      <c r="D1" s="81"/>
      <c r="E1" s="80" t="s">
        <v>64</v>
      </c>
      <c r="F1" s="81"/>
    </row>
    <row r="2" spans="1:6" s="43" customFormat="1" ht="30" customHeight="1">
      <c r="A2" s="79"/>
      <c r="B2" s="79"/>
      <c r="C2" s="52" t="s">
        <v>65</v>
      </c>
      <c r="D2" s="52" t="s">
        <v>66</v>
      </c>
      <c r="E2" s="52" t="s">
        <v>65</v>
      </c>
      <c r="F2" s="52" t="s">
        <v>66</v>
      </c>
    </row>
    <row r="3" spans="1:6" s="43" customFormat="1" ht="30" customHeight="1">
      <c r="A3" s="44" t="s">
        <v>40</v>
      </c>
      <c r="B3" s="45">
        <v>1534</v>
      </c>
      <c r="C3" s="50">
        <v>152</v>
      </c>
      <c r="D3" s="51">
        <v>9.9087353324641456E-2</v>
      </c>
      <c r="E3" s="50">
        <v>61</v>
      </c>
      <c r="F3" s="51">
        <v>3.9765319426336376E-2</v>
      </c>
    </row>
    <row r="4" spans="1:6" s="43" customFormat="1" ht="30" customHeight="1">
      <c r="A4" s="44" t="s">
        <v>41</v>
      </c>
      <c r="B4" s="46">
        <v>865</v>
      </c>
      <c r="C4" s="50">
        <v>88</v>
      </c>
      <c r="D4" s="51">
        <v>0.10173410404624278</v>
      </c>
      <c r="E4" s="50">
        <v>49</v>
      </c>
      <c r="F4" s="51">
        <v>5.6647398843930635E-2</v>
      </c>
    </row>
    <row r="5" spans="1:6" s="43" customFormat="1" ht="30" customHeight="1">
      <c r="A5" s="44" t="s">
        <v>42</v>
      </c>
      <c r="B5" s="45">
        <v>1160</v>
      </c>
      <c r="C5" s="50">
        <v>62</v>
      </c>
      <c r="D5" s="51">
        <v>5.3448275862068968E-2</v>
      </c>
      <c r="E5" s="50">
        <v>15</v>
      </c>
      <c r="F5" s="51">
        <v>1.2931034482758621E-2</v>
      </c>
    </row>
    <row r="6" spans="1:6" s="43" customFormat="1" ht="30" customHeight="1">
      <c r="A6" s="44" t="s">
        <v>43</v>
      </c>
      <c r="B6" s="45">
        <v>1064</v>
      </c>
      <c r="C6" s="50">
        <v>89</v>
      </c>
      <c r="D6" s="51">
        <v>8.3646616541353386E-2</v>
      </c>
      <c r="E6" s="50">
        <v>13</v>
      </c>
      <c r="F6" s="51">
        <v>1.2218045112781954E-2</v>
      </c>
    </row>
    <row r="7" spans="1:6" s="43" customFormat="1" ht="30" customHeight="1">
      <c r="A7" s="44" t="s">
        <v>44</v>
      </c>
      <c r="B7" s="45">
        <v>978</v>
      </c>
      <c r="C7" s="50">
        <v>72</v>
      </c>
      <c r="D7" s="51">
        <v>7.3619631901840496E-2</v>
      </c>
      <c r="E7" s="50">
        <v>17</v>
      </c>
      <c r="F7" s="51">
        <v>1.7382413087934562E-2</v>
      </c>
    </row>
    <row r="8" spans="1:6" s="43" customFormat="1" ht="30" customHeight="1">
      <c r="A8" s="44" t="s">
        <v>45</v>
      </c>
      <c r="B8" s="45">
        <v>1109</v>
      </c>
      <c r="C8" s="50">
        <v>130</v>
      </c>
      <c r="D8" s="51">
        <v>0.11828935395814377</v>
      </c>
      <c r="E8" s="50">
        <v>74</v>
      </c>
      <c r="F8" s="51">
        <v>6.7333939945404916E-2</v>
      </c>
    </row>
    <row r="9" spans="1:6" s="43" customFormat="1" ht="30" customHeight="1">
      <c r="A9" s="44" t="s">
        <v>46</v>
      </c>
      <c r="B9" s="47">
        <v>920</v>
      </c>
      <c r="C9" s="50">
        <v>71</v>
      </c>
      <c r="D9" s="51">
        <v>7.7173913043478259E-2</v>
      </c>
      <c r="E9" s="50">
        <v>16</v>
      </c>
      <c r="F9" s="51">
        <v>1.7391304347826087E-2</v>
      </c>
    </row>
    <row r="10" spans="1:6" s="43" customFormat="1" ht="30" customHeight="1">
      <c r="A10" s="44" t="s">
        <v>47</v>
      </c>
      <c r="B10" s="45">
        <v>1030</v>
      </c>
      <c r="C10" s="50">
        <v>56</v>
      </c>
      <c r="D10" s="51">
        <v>5.4368932038834951E-2</v>
      </c>
      <c r="E10" s="50">
        <v>10</v>
      </c>
      <c r="F10" s="51">
        <v>9.7087378640776691E-3</v>
      </c>
    </row>
    <row r="11" spans="1:6" s="43" customFormat="1" ht="30" customHeight="1">
      <c r="A11" s="44" t="s">
        <v>48</v>
      </c>
      <c r="B11" s="45">
        <v>328</v>
      </c>
      <c r="C11" s="50">
        <v>38</v>
      </c>
      <c r="D11" s="51">
        <v>0.11585365853658537</v>
      </c>
      <c r="E11" s="50">
        <v>23</v>
      </c>
      <c r="F11" s="51">
        <v>7.0121951219512202E-2</v>
      </c>
    </row>
    <row r="12" spans="1:6" s="43" customFormat="1" ht="30" customHeight="1">
      <c r="A12" s="44" t="s">
        <v>49</v>
      </c>
      <c r="B12" s="45">
        <v>411</v>
      </c>
      <c r="C12" s="50">
        <v>16</v>
      </c>
      <c r="D12" s="51">
        <v>3.8929440389294405E-2</v>
      </c>
      <c r="E12" s="50">
        <v>3</v>
      </c>
      <c r="F12" s="51">
        <v>7.2992700729927005E-3</v>
      </c>
    </row>
    <row r="13" spans="1:6" s="43" customFormat="1" ht="30" customHeight="1">
      <c r="A13" s="44" t="s">
        <v>50</v>
      </c>
      <c r="B13" s="45">
        <v>493</v>
      </c>
      <c r="C13" s="50">
        <v>26</v>
      </c>
      <c r="D13" s="51">
        <v>5.2738336713995942E-2</v>
      </c>
      <c r="E13" s="50">
        <v>5</v>
      </c>
      <c r="F13" s="51">
        <v>1.0141987829614604E-2</v>
      </c>
    </row>
    <row r="14" spans="1:6" s="43" customFormat="1" ht="30" customHeight="1">
      <c r="A14" s="44" t="s">
        <v>51</v>
      </c>
      <c r="B14" s="45">
        <v>511</v>
      </c>
      <c r="C14" s="50">
        <v>23</v>
      </c>
      <c r="D14" s="51">
        <v>4.5009784735812131E-2</v>
      </c>
      <c r="E14" s="50">
        <v>6</v>
      </c>
      <c r="F14" s="51">
        <v>1.1741682974559686E-2</v>
      </c>
    </row>
    <row r="15" spans="1:6" s="43" customFormat="1" ht="30" customHeight="1">
      <c r="A15" s="48" t="s">
        <v>52</v>
      </c>
      <c r="B15" s="49">
        <f t="shared" ref="B15" si="0">SUM(B3:B14)</f>
        <v>10403</v>
      </c>
      <c r="C15" s="50">
        <v>823</v>
      </c>
      <c r="D15" s="51">
        <v>7.9187914942749932E-2</v>
      </c>
      <c r="E15" s="50">
        <v>292</v>
      </c>
      <c r="F15" s="51">
        <v>2.8095833734244204E-2</v>
      </c>
    </row>
  </sheetData>
  <mergeCells count="4">
    <mergeCell ref="A1:A2"/>
    <mergeCell ref="B1:B2"/>
    <mergeCell ref="C1:D1"/>
    <mergeCell ref="E1:F1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WYJ1</dc:creator>
  <cp:lastModifiedBy>founder</cp:lastModifiedBy>
  <cp:lastPrinted>2017-11-15T07:55:33Z</cp:lastPrinted>
  <dcterms:created xsi:type="dcterms:W3CDTF">2006-09-26T02:47:00Z</dcterms:created>
  <dcterms:modified xsi:type="dcterms:W3CDTF">2017-11-15T09:21:33Z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